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workbookProtection lockStructure="1"/>
  <bookViews>
    <workbookView xWindow="0" yWindow="0" windowWidth="16380" windowHeight="8190" tabRatio="698" activeTab="1"/>
  </bookViews>
  <sheets>
    <sheet name="Original Data" sheetId="1" r:id="rId1"/>
    <sheet name="Documentation" sheetId="10" r:id="rId2"/>
    <sheet name="Charts" sheetId="4" r:id="rId3"/>
    <sheet name="Data" sheetId="9" r:id="rId4"/>
    <sheet name="Statistics" sheetId="12" r:id="rId5"/>
    <sheet name="Input_File" sheetId="13" r:id="rId6"/>
    <sheet name="Periodograms" sheetId="14" r:id="rId7"/>
  </sheets>
  <definedNames>
    <definedName name="Babylonia">#REF!</definedName>
    <definedName name="Cell_172C">Data!$R$2:$R$1048576</definedName>
    <definedName name="Cell_172L">#REF!</definedName>
    <definedName name="Cell_172Z">Data!#REF!</definedName>
    <definedName name="Cell_19">#REF!</definedName>
    <definedName name="Cell_19L">#REF!</definedName>
    <definedName name="Cell_515C">Data!#REF!</definedName>
    <definedName name="Cell_57">#REF!</definedName>
    <definedName name="Cell_57L">#REF!</definedName>
    <definedName name="London">#REF!</definedName>
    <definedName name="Peak_172C">Data!$S$2:$S$1048576</definedName>
    <definedName name="Peak_172L">#REF!</definedName>
    <definedName name="Peak_172Z">Data!#REF!</definedName>
    <definedName name="Peak_19">#REF!</definedName>
    <definedName name="Peak_19L">#REF!</definedName>
    <definedName name="Peak_515C">Data!#REF!</definedName>
    <definedName name="Peak_57">#REF!</definedName>
    <definedName name="Peak_57L">#REF!</definedName>
    <definedName name="Rice">Data!$B$2:$B$1048576</definedName>
    <definedName name="Year">#REF!</definedName>
    <definedName name="YearC">Data!$A$2:$A$1048576</definedName>
    <definedName name="YearL">#REF!</definedName>
  </definedNames>
  <calcPr calcId="125725"/>
</workbook>
</file>

<file path=xl/calcChain.xml><?xml version="1.0" encoding="utf-8"?>
<calcChain xmlns="http://schemas.openxmlformats.org/spreadsheetml/2006/main">
  <c r="V9" i="9"/>
  <c r="R51"/>
  <c r="R52" s="1"/>
  <c r="R53" s="1"/>
  <c r="R54" s="1"/>
  <c r="R55" s="1"/>
  <c r="R56" s="1"/>
  <c r="R57" s="1"/>
  <c r="K14"/>
  <c r="K15"/>
  <c r="K16"/>
  <c r="K17"/>
  <c r="K18"/>
  <c r="K19"/>
  <c r="K20"/>
  <c r="K21"/>
  <c r="K22"/>
  <c r="L22" s="1"/>
  <c r="M22" s="1"/>
  <c r="N22" s="1"/>
  <c r="K23"/>
  <c r="K28"/>
  <c r="L24" s="1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8"/>
  <c r="K9"/>
  <c r="K10"/>
  <c r="K11"/>
  <c r="K12"/>
  <c r="K13"/>
  <c r="K7"/>
  <c r="L11" s="1"/>
  <c r="M11" s="1"/>
  <c r="N11" s="1"/>
  <c r="H7"/>
  <c r="V2"/>
  <c r="G3"/>
  <c r="G4" s="1"/>
  <c r="G5" s="1"/>
  <c r="G6" s="1"/>
  <c r="G7" s="1"/>
  <c r="G8" s="1"/>
  <c r="G9" s="1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F2"/>
  <c r="F3" s="1"/>
  <c r="F4" s="1"/>
  <c r="F5" s="1"/>
  <c r="F6" s="1"/>
  <c r="F7" s="1"/>
  <c r="F8" s="1"/>
  <c r="F9" s="1"/>
  <c r="F10" s="1"/>
  <c r="F11" s="1"/>
  <c r="F12" s="1"/>
  <c r="F13" s="1"/>
  <c r="F14" s="1"/>
  <c r="F15" s="1"/>
  <c r="F16" s="1"/>
  <c r="F17" s="1"/>
  <c r="F18" s="1"/>
  <c r="F19" s="1"/>
  <c r="F20" s="1"/>
  <c r="F21" s="1"/>
  <c r="F22" s="1"/>
  <c r="F23" s="1"/>
  <c r="F24" s="1"/>
  <c r="F25" s="1"/>
  <c r="F26" s="1"/>
  <c r="F27" s="1"/>
  <c r="F28" s="1"/>
  <c r="F29" s="1"/>
  <c r="F30" s="1"/>
  <c r="F31" s="1"/>
  <c r="F32" s="1"/>
  <c r="F33" s="1"/>
  <c r="F34" s="1"/>
  <c r="F35" s="1"/>
  <c r="F36" s="1"/>
  <c r="F37" s="1"/>
  <c r="F38" s="1"/>
  <c r="F39" s="1"/>
  <c r="F40" s="1"/>
  <c r="F41" s="1"/>
  <c r="F42" s="1"/>
  <c r="F43" s="1"/>
  <c r="F44" s="1"/>
  <c r="F45" s="1"/>
  <c r="F46" s="1"/>
  <c r="F47" s="1"/>
  <c r="F48" s="1"/>
  <c r="F49" s="1"/>
  <c r="F50" s="1"/>
  <c r="F51" s="1"/>
  <c r="F52" s="1"/>
  <c r="F53" s="1"/>
  <c r="F54" s="1"/>
  <c r="F55" s="1"/>
  <c r="F56" s="1"/>
  <c r="F57" s="1"/>
  <c r="F58" s="1"/>
  <c r="F59" s="1"/>
  <c r="F60" s="1"/>
  <c r="F61" s="1"/>
  <c r="F62" s="1"/>
  <c r="F63" s="1"/>
  <c r="F64" s="1"/>
  <c r="F65" s="1"/>
  <c r="F66" s="1"/>
  <c r="W3"/>
  <c r="V3" s="1"/>
  <c r="E17"/>
  <c r="R3"/>
  <c r="R4" s="1"/>
  <c r="R5" s="1"/>
  <c r="R6" s="1"/>
  <c r="R7" s="1"/>
  <c r="R8" s="1"/>
  <c r="R9" s="1"/>
  <c r="R10" s="1"/>
  <c r="R11" s="1"/>
  <c r="R12" s="1"/>
  <c r="R13" s="1"/>
  <c r="R14" s="1"/>
  <c r="R15" s="1"/>
  <c r="R16" s="1"/>
  <c r="R17" s="1"/>
  <c r="R18" s="1"/>
  <c r="R19" s="1"/>
  <c r="R20" s="1"/>
  <c r="R21" s="1"/>
  <c r="R22" s="1"/>
  <c r="R23" s="1"/>
  <c r="R24" s="1"/>
  <c r="R25" s="1"/>
  <c r="R26" s="1"/>
  <c r="R27" s="1"/>
  <c r="R28" s="1"/>
  <c r="A3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C13" i="1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C320"/>
  <c r="C321"/>
  <c r="C322"/>
  <c r="C323"/>
  <c r="C324"/>
  <c r="C325"/>
  <c r="C326"/>
  <c r="C327"/>
  <c r="C328"/>
  <c r="C329"/>
  <c r="C330"/>
  <c r="C331"/>
  <c r="C332"/>
  <c r="C333"/>
  <c r="C334"/>
  <c r="C335"/>
  <c r="C336"/>
  <c r="C337"/>
  <c r="C338"/>
  <c r="C339"/>
  <c r="C340"/>
  <c r="C341"/>
  <c r="C342"/>
  <c r="C343"/>
  <c r="C344"/>
  <c r="C345"/>
  <c r="C346"/>
  <c r="C347"/>
  <c r="C348"/>
  <c r="C349"/>
  <c r="C350"/>
  <c r="C351"/>
  <c r="C352"/>
  <c r="C353"/>
  <c r="C354"/>
  <c r="C355"/>
  <c r="C356"/>
  <c r="C357"/>
  <c r="C358"/>
  <c r="C359"/>
  <c r="C360"/>
  <c r="C361"/>
  <c r="C362"/>
  <c r="C363"/>
  <c r="C364"/>
  <c r="C365"/>
  <c r="C366"/>
  <c r="C367"/>
  <c r="C368"/>
  <c r="C369"/>
  <c r="C370"/>
  <c r="C371"/>
  <c r="C372"/>
  <c r="C373"/>
  <c r="C374"/>
  <c r="C375"/>
  <c r="C376"/>
  <c r="C377"/>
  <c r="C378"/>
  <c r="C379"/>
  <c r="C380"/>
  <c r="C381"/>
  <c r="C382"/>
  <c r="C383"/>
  <c r="C384"/>
  <c r="C385"/>
  <c r="C386"/>
  <c r="C387"/>
  <c r="C388"/>
  <c r="C389"/>
  <c r="C390"/>
  <c r="C391"/>
  <c r="C392"/>
  <c r="C393"/>
  <c r="C394"/>
  <c r="C395"/>
  <c r="C396"/>
  <c r="C397"/>
  <c r="C398"/>
  <c r="C399"/>
  <c r="C400"/>
  <c r="C401"/>
  <c r="C402"/>
  <c r="C403"/>
  <c r="C404"/>
  <c r="C405"/>
  <c r="C406"/>
  <c r="C407"/>
  <c r="C408"/>
  <c r="C409"/>
  <c r="C410"/>
  <c r="C411"/>
  <c r="C412"/>
  <c r="C413"/>
  <c r="C414"/>
  <c r="C415"/>
  <c r="C416"/>
  <c r="C417"/>
  <c r="C418"/>
  <c r="C419"/>
  <c r="C420"/>
  <c r="C421"/>
  <c r="C422"/>
  <c r="C423"/>
  <c r="C424"/>
  <c r="C425"/>
  <c r="C426"/>
  <c r="C427"/>
  <c r="C428"/>
  <c r="C429"/>
  <c r="C430"/>
  <c r="C431"/>
  <c r="C432"/>
  <c r="C433"/>
  <c r="C434"/>
  <c r="C435"/>
  <c r="C436"/>
  <c r="C437"/>
  <c r="C438"/>
  <c r="C439"/>
  <c r="C440"/>
  <c r="C441"/>
  <c r="C442"/>
  <c r="C443"/>
  <c r="C444"/>
  <c r="C445"/>
  <c r="C446"/>
  <c r="C447"/>
  <c r="C448"/>
  <c r="C449"/>
  <c r="C450"/>
  <c r="C451"/>
  <c r="C452"/>
  <c r="C453"/>
  <c r="C454"/>
  <c r="C455"/>
  <c r="C456"/>
  <c r="C457"/>
  <c r="C458"/>
  <c r="C459"/>
  <c r="C460"/>
  <c r="C461"/>
  <c r="C462"/>
  <c r="C463"/>
  <c r="C464"/>
  <c r="C465"/>
  <c r="C466"/>
  <c r="C467"/>
  <c r="C468"/>
  <c r="C469"/>
  <c r="C470"/>
  <c r="C471"/>
  <c r="C472"/>
  <c r="C473"/>
  <c r="C474"/>
  <c r="C475"/>
  <c r="C476"/>
  <c r="C477"/>
  <c r="C478"/>
  <c r="C479"/>
  <c r="C480"/>
  <c r="C481"/>
  <c r="C482"/>
  <c r="C483"/>
  <c r="C484"/>
  <c r="C485"/>
  <c r="C486"/>
  <c r="C487"/>
  <c r="C488"/>
  <c r="C489"/>
  <c r="C490"/>
  <c r="C491"/>
  <c r="C492"/>
  <c r="C493"/>
  <c r="C494"/>
  <c r="C495"/>
  <c r="C496"/>
  <c r="C497"/>
  <c r="C498"/>
  <c r="C499"/>
  <c r="C500"/>
  <c r="C501"/>
  <c r="C502"/>
  <c r="C503"/>
  <c r="C504"/>
  <c r="C505"/>
  <c r="C506"/>
  <c r="C507"/>
  <c r="C508"/>
  <c r="C509"/>
  <c r="C510"/>
  <c r="C511"/>
  <c r="C512"/>
  <c r="C513"/>
  <c r="C514"/>
  <c r="C515"/>
  <c r="C516"/>
  <c r="C517"/>
  <c r="C518"/>
  <c r="C519"/>
  <c r="C520"/>
  <c r="C521"/>
  <c r="C522"/>
  <c r="C523"/>
  <c r="C524"/>
  <c r="C525"/>
  <c r="C526"/>
  <c r="C527"/>
  <c r="C528"/>
  <c r="C529"/>
  <c r="C530"/>
  <c r="C531"/>
  <c r="C532"/>
  <c r="C533"/>
  <c r="C534"/>
  <c r="C535"/>
  <c r="C536"/>
  <c r="C537"/>
  <c r="C538"/>
  <c r="C539"/>
  <c r="C540"/>
  <c r="C541"/>
  <c r="C542"/>
  <c r="C543"/>
  <c r="C544"/>
  <c r="C545"/>
  <c r="C546"/>
  <c r="C547"/>
  <c r="C548"/>
  <c r="C549"/>
  <c r="C550"/>
  <c r="C551"/>
  <c r="C552"/>
  <c r="C553"/>
  <c r="C554"/>
  <c r="C555"/>
  <c r="C556"/>
  <c r="C557"/>
  <c r="C558"/>
  <c r="C559"/>
  <c r="C560"/>
  <c r="C561"/>
  <c r="C562"/>
  <c r="C563"/>
  <c r="C564"/>
  <c r="C565"/>
  <c r="C566"/>
  <c r="C567"/>
  <c r="C568"/>
  <c r="C569"/>
  <c r="C570"/>
  <c r="C571"/>
  <c r="C572"/>
  <c r="C573"/>
  <c r="C574"/>
  <c r="C575"/>
  <c r="C576"/>
  <c r="C577"/>
  <c r="C578"/>
  <c r="C579"/>
  <c r="C580"/>
  <c r="C581"/>
  <c r="C582"/>
  <c r="C583"/>
  <c r="C584"/>
  <c r="C585"/>
  <c r="C586"/>
  <c r="C587"/>
  <c r="C588"/>
  <c r="C589"/>
  <c r="C590"/>
  <c r="C591"/>
  <c r="C592"/>
  <c r="C593"/>
  <c r="C594"/>
  <c r="C595"/>
  <c r="C596"/>
  <c r="C597"/>
  <c r="C598"/>
  <c r="C599"/>
  <c r="C600"/>
  <c r="C601"/>
  <c r="C602"/>
  <c r="C603"/>
  <c r="C604"/>
  <c r="C605"/>
  <c r="C606"/>
  <c r="C607"/>
  <c r="C608"/>
  <c r="C609"/>
  <c r="C610"/>
  <c r="C611"/>
  <c r="C612"/>
  <c r="C613"/>
  <c r="C614"/>
  <c r="C615"/>
  <c r="C616"/>
  <c r="C617"/>
  <c r="C618"/>
  <c r="C619"/>
  <c r="C620"/>
  <c r="C621"/>
  <c r="C622"/>
  <c r="C623"/>
  <c r="C624"/>
  <c r="C625"/>
  <c r="C626"/>
  <c r="C627"/>
  <c r="C628"/>
  <c r="C629"/>
  <c r="C630"/>
  <c r="C631"/>
  <c r="C632"/>
  <c r="C633"/>
  <c r="C634"/>
  <c r="C635"/>
  <c r="C636"/>
  <c r="C637"/>
  <c r="C638"/>
  <c r="C639"/>
  <c r="C640"/>
  <c r="C641"/>
  <c r="C642"/>
  <c r="C643"/>
  <c r="C644"/>
  <c r="C645"/>
  <c r="C646"/>
  <c r="C647"/>
  <c r="C648"/>
  <c r="C649"/>
  <c r="C650"/>
  <c r="C651"/>
  <c r="C652"/>
  <c r="C653"/>
  <c r="C654"/>
  <c r="C655"/>
  <c r="C656"/>
  <c r="C657"/>
  <c r="C658"/>
  <c r="C659"/>
  <c r="C660"/>
  <c r="C661"/>
  <c r="C662"/>
  <c r="C663"/>
  <c r="C664"/>
  <c r="C665"/>
  <c r="C666"/>
  <c r="C667"/>
  <c r="C668"/>
  <c r="C669"/>
  <c r="C670"/>
  <c r="C671"/>
  <c r="C672"/>
  <c r="C673"/>
  <c r="C674"/>
  <c r="C675"/>
  <c r="C676"/>
  <c r="C677"/>
  <c r="C678"/>
  <c r="C679"/>
  <c r="C680"/>
  <c r="C681"/>
  <c r="C682"/>
  <c r="C683"/>
  <c r="C684"/>
  <c r="C685"/>
  <c r="C686"/>
  <c r="C687"/>
  <c r="C688"/>
  <c r="C689"/>
  <c r="C690"/>
  <c r="C691"/>
  <c r="C692"/>
  <c r="C693"/>
  <c r="C694"/>
  <c r="C695"/>
  <c r="C696"/>
  <c r="C697"/>
  <c r="C698"/>
  <c r="C699"/>
  <c r="C700"/>
  <c r="C701"/>
  <c r="C702"/>
  <c r="C703"/>
  <c r="C704"/>
  <c r="C705"/>
  <c r="C706"/>
  <c r="C707"/>
  <c r="C708"/>
  <c r="C709"/>
  <c r="C710"/>
  <c r="C711"/>
  <c r="C712"/>
  <c r="C713"/>
  <c r="C714"/>
  <c r="C715"/>
  <c r="C716"/>
  <c r="C717"/>
  <c r="C718"/>
  <c r="C719"/>
  <c r="C720"/>
  <c r="C721"/>
  <c r="C722"/>
  <c r="C723"/>
  <c r="C724"/>
  <c r="C725"/>
  <c r="C726"/>
  <c r="C727"/>
  <c r="C728"/>
  <c r="C729"/>
  <c r="C730"/>
  <c r="C731"/>
  <c r="C732"/>
  <c r="C733"/>
  <c r="C734"/>
  <c r="C735"/>
  <c r="C736"/>
  <c r="C737"/>
  <c r="C738"/>
  <c r="C739"/>
  <c r="C740"/>
  <c r="C741"/>
  <c r="C742"/>
  <c r="C743"/>
  <c r="C744"/>
  <c r="C745"/>
  <c r="C746"/>
  <c r="C747"/>
  <c r="C748"/>
  <c r="C749"/>
  <c r="C750"/>
  <c r="C751"/>
  <c r="C752"/>
  <c r="C753"/>
  <c r="C754"/>
  <c r="C755"/>
  <c r="C756"/>
  <c r="C757"/>
  <c r="C758"/>
  <c r="C759"/>
  <c r="C760"/>
  <c r="C761"/>
  <c r="C762"/>
  <c r="C763"/>
  <c r="C764"/>
  <c r="C765"/>
  <c r="C766"/>
  <c r="C767"/>
  <c r="C768"/>
  <c r="C769"/>
  <c r="C770"/>
  <c r="C771"/>
  <c r="C772"/>
  <c r="C773"/>
  <c r="C774"/>
  <c r="C775"/>
  <c r="C776"/>
  <c r="C777"/>
  <c r="C778"/>
  <c r="C779"/>
  <c r="C780"/>
  <c r="C781"/>
  <c r="C782"/>
  <c r="C783"/>
  <c r="C784"/>
  <c r="C785"/>
  <c r="C786"/>
  <c r="C787"/>
  <c r="C788"/>
  <c r="C789"/>
  <c r="C790"/>
  <c r="C791"/>
  <c r="C792"/>
  <c r="C793"/>
  <c r="C794"/>
  <c r="C795"/>
  <c r="C796"/>
  <c r="C797"/>
  <c r="C798"/>
  <c r="C799"/>
  <c r="C800"/>
  <c r="C801"/>
  <c r="C802"/>
  <c r="C803"/>
  <c r="C804"/>
  <c r="C805"/>
  <c r="C806"/>
  <c r="C807"/>
  <c r="C808"/>
  <c r="C809"/>
  <c r="C810"/>
  <c r="C811"/>
  <c r="C812"/>
  <c r="C813"/>
  <c r="C814"/>
  <c r="C815"/>
  <c r="C816"/>
  <c r="C817"/>
  <c r="C818"/>
  <c r="C819"/>
  <c r="C820"/>
  <c r="C821"/>
  <c r="C822"/>
  <c r="C823"/>
  <c r="C824"/>
  <c r="C825"/>
  <c r="C826"/>
  <c r="C827"/>
  <c r="C828"/>
  <c r="C829"/>
  <c r="C830"/>
  <c r="C831"/>
  <c r="C832"/>
  <c r="C833"/>
  <c r="C834"/>
  <c r="C835"/>
  <c r="C836"/>
  <c r="C837"/>
  <c r="C838"/>
  <c r="C839"/>
  <c r="C840"/>
  <c r="C841"/>
  <c r="C842"/>
  <c r="C843"/>
  <c r="C844"/>
  <c r="C845"/>
  <c r="C846"/>
  <c r="C847"/>
  <c r="C848"/>
  <c r="C849"/>
  <c r="C850"/>
  <c r="C851"/>
  <c r="C852"/>
  <c r="C853"/>
  <c r="C854"/>
  <c r="C855"/>
  <c r="C856"/>
  <c r="C857"/>
  <c r="C858"/>
  <c r="C859"/>
  <c r="C860"/>
  <c r="C861"/>
  <c r="C862"/>
  <c r="C863"/>
  <c r="C864"/>
  <c r="C865"/>
  <c r="C866"/>
  <c r="C867"/>
  <c r="C868"/>
  <c r="C869"/>
  <c r="C870"/>
  <c r="C871"/>
  <c r="C872"/>
  <c r="C873"/>
  <c r="C874"/>
  <c r="C875"/>
  <c r="C876"/>
  <c r="C877"/>
  <c r="C878"/>
  <c r="C879"/>
  <c r="C880"/>
  <c r="C881"/>
  <c r="C882"/>
  <c r="C883"/>
  <c r="C884"/>
  <c r="C885"/>
  <c r="C886"/>
  <c r="C887"/>
  <c r="C888"/>
  <c r="C889"/>
  <c r="C890"/>
  <c r="C891"/>
  <c r="C892"/>
  <c r="C893"/>
  <c r="C894"/>
  <c r="C895"/>
  <c r="C896"/>
  <c r="C897"/>
  <c r="C898"/>
  <c r="C899"/>
  <c r="C900"/>
  <c r="C901"/>
  <c r="C902"/>
  <c r="C903"/>
  <c r="C904"/>
  <c r="C905"/>
  <c r="C906"/>
  <c r="C907"/>
  <c r="C908"/>
  <c r="C909"/>
  <c r="C910"/>
  <c r="C911"/>
  <c r="C912"/>
  <c r="C913"/>
  <c r="C914"/>
  <c r="C915"/>
  <c r="C916"/>
  <c r="C917"/>
  <c r="C918"/>
  <c r="C919"/>
  <c r="C920"/>
  <c r="C921"/>
  <c r="C922"/>
  <c r="C923"/>
  <c r="C924"/>
  <c r="C925"/>
  <c r="C926"/>
  <c r="C927"/>
  <c r="C928"/>
  <c r="C929"/>
  <c r="C930"/>
  <c r="C931"/>
  <c r="C932"/>
  <c r="C933"/>
  <c r="C934"/>
  <c r="C935"/>
  <c r="C936"/>
  <c r="C937"/>
  <c r="C938"/>
  <c r="C939"/>
  <c r="C940"/>
  <c r="C941"/>
  <c r="C942"/>
  <c r="C943"/>
  <c r="C944"/>
  <c r="C945"/>
  <c r="C946"/>
  <c r="C947"/>
  <c r="C948"/>
  <c r="L13" i="9" l="1"/>
  <c r="M13" s="1"/>
  <c r="N13" s="1"/>
  <c r="L12"/>
  <c r="M12" s="1"/>
  <c r="N12" s="1"/>
  <c r="L52"/>
  <c r="M52" s="1"/>
  <c r="N52" s="1"/>
  <c r="L50"/>
  <c r="M50" s="1"/>
  <c r="N50" s="1"/>
  <c r="L48"/>
  <c r="M48" s="1"/>
  <c r="N48" s="1"/>
  <c r="L46"/>
  <c r="M46" s="1"/>
  <c r="N46" s="1"/>
  <c r="L44"/>
  <c r="M44" s="1"/>
  <c r="N44" s="1"/>
  <c r="L42"/>
  <c r="M42" s="1"/>
  <c r="N42" s="1"/>
  <c r="L40"/>
  <c r="M40" s="1"/>
  <c r="N40" s="1"/>
  <c r="L38"/>
  <c r="M38" s="1"/>
  <c r="N38" s="1"/>
  <c r="L36"/>
  <c r="M36" s="1"/>
  <c r="N36" s="1"/>
  <c r="L34"/>
  <c r="M34" s="1"/>
  <c r="N34" s="1"/>
  <c r="L32"/>
  <c r="M32" s="1"/>
  <c r="N32" s="1"/>
  <c r="L31"/>
  <c r="M31" s="1"/>
  <c r="N31" s="1"/>
  <c r="L30"/>
  <c r="M30" s="1"/>
  <c r="N30" s="1"/>
  <c r="L29"/>
  <c r="M29" s="1"/>
  <c r="N29" s="1"/>
  <c r="L28"/>
  <c r="M28" s="1"/>
  <c r="N28" s="1"/>
  <c r="L27"/>
  <c r="L25"/>
  <c r="L23"/>
  <c r="M23" s="1"/>
  <c r="N23" s="1"/>
  <c r="L21"/>
  <c r="M21" s="1"/>
  <c r="N21" s="1"/>
  <c r="L19"/>
  <c r="M19" s="1"/>
  <c r="N19" s="1"/>
  <c r="L17"/>
  <c r="M17" s="1"/>
  <c r="N17" s="1"/>
  <c r="L15"/>
  <c r="M15" s="1"/>
  <c r="N15" s="1"/>
  <c r="L53"/>
  <c r="M53" s="1"/>
  <c r="N53" s="1"/>
  <c r="L51"/>
  <c r="M51" s="1"/>
  <c r="N51" s="1"/>
  <c r="L49"/>
  <c r="M49" s="1"/>
  <c r="N49" s="1"/>
  <c r="L47"/>
  <c r="M47" s="1"/>
  <c r="N47" s="1"/>
  <c r="L45"/>
  <c r="M45" s="1"/>
  <c r="N45" s="1"/>
  <c r="L43"/>
  <c r="M43" s="1"/>
  <c r="N43" s="1"/>
  <c r="L41"/>
  <c r="M41" s="1"/>
  <c r="N41" s="1"/>
  <c r="L39"/>
  <c r="M39" s="1"/>
  <c r="N39" s="1"/>
  <c r="L37"/>
  <c r="M37" s="1"/>
  <c r="N37" s="1"/>
  <c r="L35"/>
  <c r="M35" s="1"/>
  <c r="N35" s="1"/>
  <c r="L33"/>
  <c r="M33" s="1"/>
  <c r="N33" s="1"/>
  <c r="L26"/>
  <c r="L20"/>
  <c r="M20" s="1"/>
  <c r="N20" s="1"/>
  <c r="L18"/>
  <c r="M18" s="1"/>
  <c r="N18" s="1"/>
  <c r="L16"/>
  <c r="M16" s="1"/>
  <c r="N16" s="1"/>
  <c r="L14"/>
  <c r="M14" s="1"/>
  <c r="N14" s="1"/>
  <c r="W4"/>
  <c r="W5" s="1"/>
  <c r="W6" s="1"/>
  <c r="W7" s="1"/>
  <c r="W8" s="1"/>
  <c r="W9" s="1"/>
  <c r="W10" s="1"/>
  <c r="W11" s="1"/>
  <c r="W12" s="1"/>
  <c r="W13" s="1"/>
  <c r="W14" s="1"/>
  <c r="W15" s="1"/>
  <c r="W16" s="1"/>
  <c r="W17" s="1"/>
  <c r="V17" s="1"/>
  <c r="R29"/>
  <c r="R30" s="1"/>
  <c r="R31" s="1"/>
  <c r="R32" s="1"/>
  <c r="R33" s="1"/>
  <c r="R34" s="1"/>
  <c r="R35" s="1"/>
  <c r="R36" s="1"/>
  <c r="R37" s="1"/>
  <c r="R38" s="1"/>
  <c r="R39" s="1"/>
  <c r="R40" s="1"/>
  <c r="R41" s="1"/>
  <c r="R42" s="1"/>
  <c r="R43" s="1"/>
  <c r="R44" s="1"/>
  <c r="R45" s="1"/>
  <c r="R46" s="1"/>
  <c r="R47" s="1"/>
  <c r="R48" s="1"/>
  <c r="R49" s="1"/>
  <c r="R50" s="1"/>
  <c r="V11" l="1"/>
  <c r="V4"/>
  <c r="V7"/>
  <c r="V15"/>
  <c r="V8"/>
  <c r="V5"/>
  <c r="V13"/>
  <c r="W18"/>
  <c r="V18" s="1"/>
  <c r="V6"/>
  <c r="V10"/>
  <c r="V14"/>
  <c r="V12"/>
  <c r="V16"/>
  <c r="W19"/>
  <c r="V19" l="1"/>
  <c r="W20"/>
  <c r="V20" l="1"/>
  <c r="W21"/>
  <c r="V21" l="1"/>
  <c r="W22"/>
  <c r="V22" l="1"/>
  <c r="W23"/>
  <c r="V23" l="1"/>
  <c r="W24"/>
  <c r="H8"/>
  <c r="V24" l="1"/>
  <c r="W25"/>
  <c r="H9"/>
  <c r="V25" l="1"/>
  <c r="W26"/>
  <c r="H10"/>
  <c r="V26" l="1"/>
  <c r="W27"/>
  <c r="H11"/>
  <c r="V27" l="1"/>
  <c r="W28"/>
  <c r="H12"/>
  <c r="I8" s="1"/>
  <c r="J8" s="1"/>
  <c r="V28" l="1"/>
  <c r="W29"/>
  <c r="H13"/>
  <c r="I9" s="1"/>
  <c r="J9" s="1"/>
  <c r="V29" l="1"/>
  <c r="W30"/>
  <c r="H14"/>
  <c r="I10" s="1"/>
  <c r="J10" s="1"/>
  <c r="V30" l="1"/>
  <c r="W31"/>
  <c r="H15"/>
  <c r="T7"/>
  <c r="S7" s="1"/>
  <c r="I11"/>
  <c r="J11" s="1"/>
  <c r="H16"/>
  <c r="V31" l="1"/>
  <c r="W32"/>
  <c r="T8"/>
  <c r="S8" s="1"/>
  <c r="I12"/>
  <c r="J12" s="1"/>
  <c r="V32" l="1"/>
  <c r="W33"/>
  <c r="H17"/>
  <c r="H18"/>
  <c r="T9"/>
  <c r="S9" s="1"/>
  <c r="I13" l="1"/>
  <c r="J13" s="1"/>
  <c r="V33"/>
  <c r="W34"/>
  <c r="I14"/>
  <c r="J14" s="1"/>
  <c r="H19"/>
  <c r="T10" l="1"/>
  <c r="S10" s="1"/>
  <c r="V34"/>
  <c r="W35"/>
  <c r="I15"/>
  <c r="J15" s="1"/>
  <c r="T12" s="1"/>
  <c r="S12" s="1"/>
  <c r="T11"/>
  <c r="S11" s="1"/>
  <c r="V35" l="1"/>
  <c r="W36"/>
  <c r="H20"/>
  <c r="I16" l="1"/>
  <c r="J16" s="1"/>
  <c r="V36"/>
  <c r="W37"/>
  <c r="H21"/>
  <c r="T13"/>
  <c r="S13" s="1"/>
  <c r="I17" l="1"/>
  <c r="J17" s="1"/>
  <c r="V37"/>
  <c r="W38"/>
  <c r="H22"/>
  <c r="H23"/>
  <c r="T14"/>
  <c r="S14" s="1"/>
  <c r="I18" l="1"/>
  <c r="J18" s="1"/>
  <c r="T15" s="1"/>
  <c r="S15" s="1"/>
  <c r="V38"/>
  <c r="W39"/>
  <c r="I19"/>
  <c r="J19" s="1"/>
  <c r="V39" l="1"/>
  <c r="W40"/>
  <c r="I20"/>
  <c r="J20" s="1"/>
  <c r="T16"/>
  <c r="S16" s="1"/>
  <c r="V40" l="1"/>
  <c r="W41"/>
  <c r="I21"/>
  <c r="J21" s="1"/>
  <c r="T17"/>
  <c r="S17" s="1"/>
  <c r="V41" l="1"/>
  <c r="W42"/>
  <c r="T18"/>
  <c r="S18" s="1"/>
  <c r="V42" l="1"/>
  <c r="W43"/>
  <c r="I23"/>
  <c r="J23" s="1"/>
  <c r="I22"/>
  <c r="J22" s="1"/>
  <c r="V43" l="1"/>
  <c r="W44"/>
  <c r="H28"/>
  <c r="T19"/>
  <c r="S19" s="1"/>
  <c r="T20"/>
  <c r="S20" s="1"/>
  <c r="I24" l="1"/>
  <c r="J24" s="1"/>
  <c r="T21" s="1"/>
  <c r="S21" s="1"/>
  <c r="V44"/>
  <c r="W45"/>
  <c r="H29"/>
  <c r="V45" l="1"/>
  <c r="W46"/>
  <c r="H31"/>
  <c r="I25"/>
  <c r="J25" s="1"/>
  <c r="H30"/>
  <c r="T22"/>
  <c r="S22" s="1"/>
  <c r="I26" l="1"/>
  <c r="J26" s="1"/>
  <c r="T23" s="1"/>
  <c r="S23" s="1"/>
  <c r="V46"/>
  <c r="W47"/>
  <c r="H33"/>
  <c r="H32"/>
  <c r="I27"/>
  <c r="J27" s="1"/>
  <c r="V47" l="1"/>
  <c r="W48"/>
  <c r="I28"/>
  <c r="J28" s="1"/>
  <c r="I29"/>
  <c r="J29" s="1"/>
  <c r="H34"/>
  <c r="T25"/>
  <c r="S25" s="1"/>
  <c r="T24"/>
  <c r="S24" s="1"/>
  <c r="I30" l="1"/>
  <c r="J30" s="1"/>
  <c r="T27" s="1"/>
  <c r="S27" s="1"/>
  <c r="V48"/>
  <c r="W49"/>
  <c r="H35"/>
  <c r="T26"/>
  <c r="S26" s="1"/>
  <c r="I31" l="1"/>
  <c r="J31" s="1"/>
  <c r="V49"/>
  <c r="AC10" s="1"/>
  <c r="W50"/>
  <c r="T28"/>
  <c r="S28" s="1"/>
  <c r="H36"/>
  <c r="V50" l="1"/>
  <c r="AC9" s="1"/>
  <c r="W51"/>
  <c r="H37"/>
  <c r="I32"/>
  <c r="J32" s="1"/>
  <c r="H38"/>
  <c r="I33" l="1"/>
  <c r="J33" s="1"/>
  <c r="V51"/>
  <c r="AC8" s="1"/>
  <c r="W52"/>
  <c r="I34"/>
  <c r="J34" s="1"/>
  <c r="T29"/>
  <c r="S29" s="1"/>
  <c r="T30"/>
  <c r="S30" s="1"/>
  <c r="H40"/>
  <c r="H39"/>
  <c r="T31" l="1"/>
  <c r="S31" s="1"/>
  <c r="V52"/>
  <c r="AC7" s="1"/>
  <c r="W53"/>
  <c r="I36"/>
  <c r="J36" s="1"/>
  <c r="I35"/>
  <c r="J35" s="1"/>
  <c r="H41"/>
  <c r="V53" l="1"/>
  <c r="W54"/>
  <c r="T33"/>
  <c r="S33" s="1"/>
  <c r="T32"/>
  <c r="S32" s="1"/>
  <c r="I37"/>
  <c r="J37" s="1"/>
  <c r="T34" s="1"/>
  <c r="S34" s="1"/>
  <c r="AC6" l="1"/>
  <c r="V54"/>
  <c r="AC5" s="1"/>
  <c r="W55"/>
  <c r="H42"/>
  <c r="V55" l="1"/>
  <c r="AC4" s="1"/>
  <c r="W56"/>
  <c r="I38"/>
  <c r="J38" s="1"/>
  <c r="H43"/>
  <c r="H44"/>
  <c r="I39" l="1"/>
  <c r="J39" s="1"/>
  <c r="V56"/>
  <c r="AC3" s="1"/>
  <c r="W57"/>
  <c r="T36"/>
  <c r="S36" s="1"/>
  <c r="T35"/>
  <c r="S35" s="1"/>
  <c r="I40"/>
  <c r="J40" s="1"/>
  <c r="H46"/>
  <c r="H45"/>
  <c r="I41" l="1"/>
  <c r="J41" s="1"/>
  <c r="T38" s="1"/>
  <c r="S38" s="1"/>
  <c r="V57"/>
  <c r="AC2" s="1"/>
  <c r="W58"/>
  <c r="I42"/>
  <c r="J42" s="1"/>
  <c r="T37"/>
  <c r="S37" s="1"/>
  <c r="T39"/>
  <c r="S39" s="1"/>
  <c r="V58" l="1"/>
  <c r="W59"/>
  <c r="H48"/>
  <c r="H47"/>
  <c r="V59" l="1"/>
  <c r="W60"/>
  <c r="I43"/>
  <c r="J43" s="1"/>
  <c r="I44"/>
  <c r="J44" s="1"/>
  <c r="V60" l="1"/>
  <c r="W61"/>
  <c r="T41"/>
  <c r="S41" s="1"/>
  <c r="T40"/>
  <c r="S40" s="1"/>
  <c r="H49"/>
  <c r="H50"/>
  <c r="V61" l="1"/>
  <c r="W62"/>
  <c r="H51"/>
  <c r="H52"/>
  <c r="H53"/>
  <c r="I45"/>
  <c r="J45" s="1"/>
  <c r="I46"/>
  <c r="J46" s="1"/>
  <c r="I48"/>
  <c r="J48" s="1"/>
  <c r="V62" l="1"/>
  <c r="W63"/>
  <c r="H54"/>
  <c r="T43"/>
  <c r="S43" s="1"/>
  <c r="T42"/>
  <c r="S42" s="1"/>
  <c r="I47"/>
  <c r="J47" s="1"/>
  <c r="V63" l="1"/>
  <c r="W64"/>
  <c r="H55"/>
  <c r="T45"/>
  <c r="S45" s="1"/>
  <c r="T44"/>
  <c r="S44" s="1"/>
  <c r="P18" l="1"/>
  <c r="P20"/>
  <c r="V64"/>
  <c r="W65"/>
  <c r="I51"/>
  <c r="J51" s="1"/>
  <c r="I49"/>
  <c r="J49" s="1"/>
  <c r="I50"/>
  <c r="J50" s="1"/>
  <c r="V65" l="1"/>
  <c r="W66"/>
  <c r="V66" s="1"/>
  <c r="H56"/>
  <c r="T47"/>
  <c r="S47" s="1"/>
  <c r="T48"/>
  <c r="S48" s="1"/>
  <c r="T46"/>
  <c r="S46" s="1"/>
  <c r="P22" s="1"/>
  <c r="I52" l="1"/>
  <c r="J52" s="1"/>
  <c r="T49" s="1"/>
  <c r="S49" s="1"/>
  <c r="P14" s="1"/>
  <c r="P10"/>
  <c r="P24"/>
  <c r="H57"/>
  <c r="P8"/>
  <c r="I53" l="1"/>
  <c r="J53" s="1"/>
  <c r="Y6" s="1"/>
  <c r="I54"/>
  <c r="J54" s="1"/>
  <c r="I56"/>
  <c r="J56" s="1"/>
  <c r="I55"/>
  <c r="J55" s="1"/>
  <c r="Y7"/>
  <c r="Y9"/>
  <c r="Y8"/>
  <c r="Y3"/>
  <c r="Y5"/>
  <c r="Y4"/>
  <c r="Y10"/>
  <c r="Y2"/>
  <c r="T50"/>
  <c r="S50" s="1"/>
  <c r="P12" s="1"/>
  <c r="P16" l="1"/>
  <c r="P27" s="1"/>
  <c r="Q18" s="1"/>
  <c r="P29"/>
  <c r="Q8" l="1"/>
  <c r="Q16"/>
  <c r="Q14"/>
  <c r="Q24"/>
  <c r="Q22"/>
  <c r="Q12"/>
  <c r="Q10"/>
  <c r="Q20"/>
  <c r="E23"/>
  <c r="E20"/>
  <c r="P31" s="1"/>
  <c r="Q26" l="1"/>
  <c r="E8" l="1"/>
  <c r="A3" i="1" l="1"/>
  <c r="A4" l="1"/>
  <c r="A5" l="1"/>
  <c r="A6" l="1"/>
  <c r="A7" l="1"/>
  <c r="A8" l="1"/>
  <c r="A9" l="1"/>
  <c r="A10" l="1"/>
  <c r="A11" l="1"/>
  <c r="A12" l="1"/>
  <c r="A13" l="1"/>
  <c r="A14" l="1"/>
  <c r="A15" l="1"/>
  <c r="A16" l="1"/>
  <c r="A17" l="1"/>
  <c r="A18" l="1"/>
  <c r="A19" l="1"/>
  <c r="A20" l="1"/>
  <c r="A21" l="1"/>
  <c r="A22" l="1"/>
  <c r="A23" l="1"/>
  <c r="A24" l="1"/>
  <c r="A25" l="1"/>
  <c r="A26" l="1"/>
  <c r="A27" l="1"/>
  <c r="A28" l="1"/>
  <c r="A29" l="1"/>
  <c r="A30" l="1"/>
  <c r="A31" l="1"/>
  <c r="A32" l="1"/>
  <c r="A33" l="1"/>
  <c r="A34" l="1"/>
  <c r="A35" l="1"/>
  <c r="A36" l="1"/>
  <c r="A37" l="1"/>
  <c r="A38" l="1"/>
  <c r="A39" l="1"/>
  <c r="A40" l="1"/>
  <c r="A41" l="1"/>
  <c r="A42" l="1"/>
  <c r="A43" l="1"/>
  <c r="A44" l="1"/>
  <c r="A45" l="1"/>
  <c r="A46" l="1"/>
  <c r="A47" l="1"/>
  <c r="A48" l="1"/>
  <c r="A49" l="1"/>
  <c r="A50" l="1"/>
  <c r="A51" l="1"/>
  <c r="A52" l="1"/>
  <c r="A53" l="1"/>
  <c r="A54" l="1"/>
  <c r="A55" l="1"/>
  <c r="A56" l="1"/>
  <c r="A57" l="1"/>
  <c r="A58" l="1"/>
  <c r="A59" l="1"/>
  <c r="A60" l="1"/>
  <c r="A61" l="1"/>
  <c r="A62" l="1"/>
  <c r="A63" l="1"/>
  <c r="A64" l="1"/>
  <c r="A65" l="1"/>
  <c r="A66" l="1"/>
  <c r="A67" l="1"/>
  <c r="A68" l="1"/>
  <c r="A69" l="1"/>
  <c r="A70" l="1"/>
  <c r="A71" l="1"/>
  <c r="A72" l="1"/>
  <c r="A73" l="1"/>
  <c r="A74" l="1"/>
  <c r="A75" l="1"/>
  <c r="A76" l="1"/>
  <c r="A77" l="1"/>
  <c r="A78" l="1"/>
  <c r="A79" l="1"/>
  <c r="A80" l="1"/>
  <c r="A81" l="1"/>
  <c r="A82" l="1"/>
  <c r="A83" l="1"/>
  <c r="A84" l="1"/>
  <c r="A85" l="1"/>
  <c r="A86" l="1"/>
  <c r="A87" l="1"/>
  <c r="A88" l="1"/>
  <c r="A89" l="1"/>
  <c r="A90" l="1"/>
  <c r="A91" l="1"/>
  <c r="A92" l="1"/>
  <c r="A93" l="1"/>
  <c r="A94" l="1"/>
  <c r="A95" l="1"/>
  <c r="A96" l="1"/>
  <c r="A97" l="1"/>
  <c r="A98" l="1"/>
  <c r="A99" l="1"/>
  <c r="A100" l="1"/>
  <c r="A101" l="1"/>
  <c r="A102" l="1"/>
  <c r="A103" l="1"/>
  <c r="A104" l="1"/>
  <c r="A105" l="1"/>
  <c r="A106" l="1"/>
  <c r="A107" l="1"/>
  <c r="A108" l="1"/>
  <c r="A109" l="1"/>
  <c r="A110" l="1"/>
  <c r="A111" l="1"/>
  <c r="A112" l="1"/>
  <c r="A113" l="1"/>
  <c r="A114" l="1"/>
  <c r="A115" l="1"/>
  <c r="A116" l="1"/>
  <c r="A117" l="1"/>
  <c r="A118" l="1"/>
  <c r="A119" l="1"/>
  <c r="A120" l="1"/>
  <c r="A121" l="1"/>
  <c r="A122" l="1"/>
  <c r="A123" l="1"/>
  <c r="A124" l="1"/>
  <c r="A125" l="1"/>
  <c r="A126" l="1"/>
  <c r="A127" l="1"/>
  <c r="A128" l="1"/>
  <c r="A129" l="1"/>
  <c r="A130" l="1"/>
  <c r="A131" l="1"/>
  <c r="A132" l="1"/>
  <c r="A133" l="1"/>
  <c r="A134" l="1"/>
  <c r="A135" l="1"/>
  <c r="A136" l="1"/>
  <c r="A137" l="1"/>
  <c r="A138" l="1"/>
  <c r="A139" l="1"/>
  <c r="A140" l="1"/>
  <c r="A141" l="1"/>
  <c r="A142" l="1"/>
  <c r="A143" l="1"/>
  <c r="A144" l="1"/>
  <c r="A145" l="1"/>
  <c r="A146" l="1"/>
  <c r="A147" l="1"/>
  <c r="A148" l="1"/>
  <c r="A149" l="1"/>
  <c r="A150" l="1"/>
  <c r="A151" l="1"/>
  <c r="A152" l="1"/>
  <c r="A153" l="1"/>
  <c r="A154" l="1"/>
  <c r="A155" l="1"/>
  <c r="A156" l="1"/>
  <c r="A157" l="1"/>
  <c r="A158" l="1"/>
  <c r="A159" l="1"/>
  <c r="A160" l="1"/>
  <c r="A161" l="1"/>
  <c r="A162" l="1"/>
  <c r="A163" l="1"/>
  <c r="A164" l="1"/>
  <c r="A165" l="1"/>
  <c r="A166" l="1"/>
  <c r="A167" l="1"/>
  <c r="A168" l="1"/>
  <c r="A169" l="1"/>
  <c r="A170" l="1"/>
  <c r="A171" l="1"/>
  <c r="A172" l="1"/>
  <c r="A173" l="1"/>
  <c r="A174" l="1"/>
  <c r="A175" l="1"/>
  <c r="A176" l="1"/>
  <c r="A177" l="1"/>
  <c r="A178" l="1"/>
  <c r="A179" l="1"/>
  <c r="A180" l="1"/>
  <c r="A181" l="1"/>
  <c r="A182" l="1"/>
  <c r="A183" l="1"/>
  <c r="A184" l="1"/>
  <c r="A185" l="1"/>
  <c r="A186" l="1"/>
  <c r="A187" l="1"/>
  <c r="A188" l="1"/>
  <c r="A189" l="1"/>
  <c r="A190" l="1"/>
  <c r="A191" l="1"/>
  <c r="A192" l="1"/>
  <c r="A193" l="1"/>
  <c r="A194" l="1"/>
  <c r="A195" l="1"/>
  <c r="A196" l="1"/>
  <c r="A197" l="1"/>
  <c r="A198" l="1"/>
  <c r="A199" l="1"/>
  <c r="A200" l="1"/>
  <c r="A201" l="1"/>
  <c r="A202" l="1"/>
  <c r="A203" l="1"/>
  <c r="A204" l="1"/>
  <c r="A205" l="1"/>
  <c r="A206" l="1"/>
  <c r="A207" l="1"/>
  <c r="A208" l="1"/>
  <c r="A209" l="1"/>
  <c r="A210" l="1"/>
  <c r="A211" l="1"/>
  <c r="A212" l="1"/>
  <c r="A213" l="1"/>
  <c r="A214" l="1"/>
  <c r="A215" l="1"/>
  <c r="A216" l="1"/>
  <c r="A217" l="1"/>
  <c r="A218" l="1"/>
  <c r="A219" l="1"/>
  <c r="A220" l="1"/>
  <c r="A221" l="1"/>
  <c r="A222" l="1"/>
  <c r="A223" l="1"/>
  <c r="A224" l="1"/>
  <c r="A225" l="1"/>
  <c r="A226" l="1"/>
  <c r="A227" l="1"/>
  <c r="A228" l="1"/>
  <c r="A229" l="1"/>
  <c r="A230" l="1"/>
  <c r="A231" l="1"/>
  <c r="A232" l="1"/>
  <c r="A233" l="1"/>
  <c r="A234" l="1"/>
  <c r="A235" l="1"/>
  <c r="A236" l="1"/>
  <c r="A237" l="1"/>
  <c r="A238" l="1"/>
  <c r="A239" l="1"/>
  <c r="A240" l="1"/>
  <c r="A241" l="1"/>
  <c r="A242" l="1"/>
  <c r="A243" l="1"/>
  <c r="A244" l="1"/>
  <c r="A245" l="1"/>
  <c r="A246" l="1"/>
  <c r="A247" l="1"/>
  <c r="A248" l="1"/>
  <c r="A249" l="1"/>
  <c r="A250" l="1"/>
  <c r="A251" l="1"/>
  <c r="A252" l="1"/>
  <c r="A253" l="1"/>
  <c r="A254" l="1"/>
  <c r="A255" l="1"/>
  <c r="A256" l="1"/>
  <c r="A257" l="1"/>
  <c r="A258" l="1"/>
  <c r="A259" l="1"/>
  <c r="A260" l="1"/>
  <c r="A261" l="1"/>
  <c r="A262" l="1"/>
  <c r="A263" l="1"/>
  <c r="A264" l="1"/>
  <c r="A265" l="1"/>
  <c r="A266" l="1"/>
  <c r="A267" l="1"/>
  <c r="A268" l="1"/>
  <c r="A269" l="1"/>
  <c r="A270" l="1"/>
  <c r="A271" l="1"/>
  <c r="A272" l="1"/>
  <c r="A273" l="1"/>
  <c r="A274" l="1"/>
  <c r="A275" l="1"/>
  <c r="A276" l="1"/>
  <c r="A277" l="1"/>
  <c r="A278" l="1"/>
  <c r="A279" l="1"/>
  <c r="A280" l="1"/>
  <c r="A281" l="1"/>
  <c r="A282" l="1"/>
  <c r="A283" l="1"/>
  <c r="A284" l="1"/>
  <c r="A285" l="1"/>
  <c r="A286" l="1"/>
  <c r="A287" l="1"/>
  <c r="A288" l="1"/>
  <c r="A289" l="1"/>
  <c r="A290" l="1"/>
  <c r="A291" l="1"/>
  <c r="A292" l="1"/>
  <c r="A293" l="1"/>
  <c r="A294" l="1"/>
  <c r="A295" l="1"/>
  <c r="A296" l="1"/>
  <c r="A297" l="1"/>
  <c r="A298" l="1"/>
  <c r="A299" l="1"/>
  <c r="A300" l="1"/>
  <c r="A301" l="1"/>
  <c r="A302" l="1"/>
  <c r="A303" l="1"/>
  <c r="A304" l="1"/>
  <c r="A305" l="1"/>
  <c r="A306" l="1"/>
  <c r="A307" l="1"/>
  <c r="A308" l="1"/>
  <c r="A309" l="1"/>
  <c r="A310" l="1"/>
  <c r="A311" l="1"/>
  <c r="A312" l="1"/>
  <c r="A313" l="1"/>
  <c r="A314" l="1"/>
  <c r="A315" l="1"/>
  <c r="A316" l="1"/>
  <c r="A317" l="1"/>
  <c r="A318" l="1"/>
  <c r="A319" l="1"/>
  <c r="A320" l="1"/>
  <c r="A321" l="1"/>
  <c r="A322" l="1"/>
  <c r="A323" l="1"/>
  <c r="A324" l="1"/>
  <c r="A325" l="1"/>
  <c r="A326" l="1"/>
  <c r="A327" l="1"/>
  <c r="A328" l="1"/>
  <c r="A329" l="1"/>
  <c r="A330" l="1"/>
  <c r="A331" l="1"/>
  <c r="A332" l="1"/>
  <c r="A333" l="1"/>
  <c r="A334" l="1"/>
  <c r="A335" l="1"/>
  <c r="A336" l="1"/>
  <c r="A337" l="1"/>
  <c r="A338" l="1"/>
  <c r="A339" l="1"/>
  <c r="A340" l="1"/>
  <c r="A341" l="1"/>
  <c r="A342" l="1"/>
  <c r="A343" l="1"/>
  <c r="A344" l="1"/>
  <c r="A345" l="1"/>
  <c r="A346" l="1"/>
  <c r="A347" l="1"/>
  <c r="A348" l="1"/>
  <c r="A349" l="1"/>
  <c r="A350" l="1"/>
  <c r="A351" l="1"/>
  <c r="A352" l="1"/>
  <c r="A353" l="1"/>
  <c r="A354" l="1"/>
  <c r="A355" l="1"/>
  <c r="A356" l="1"/>
  <c r="A357" l="1"/>
  <c r="A358" l="1"/>
  <c r="A359" l="1"/>
  <c r="A360" l="1"/>
  <c r="A361" l="1"/>
  <c r="A362" l="1"/>
  <c r="A363" l="1"/>
  <c r="A364" l="1"/>
  <c r="A365" l="1"/>
  <c r="A366" l="1"/>
  <c r="A367" l="1"/>
  <c r="A368" l="1"/>
  <c r="A369" l="1"/>
  <c r="A370" l="1"/>
  <c r="A371" l="1"/>
  <c r="A372" l="1"/>
  <c r="A373" l="1"/>
  <c r="A374" l="1"/>
  <c r="A375" l="1"/>
  <c r="A376" l="1"/>
  <c r="A377" l="1"/>
  <c r="A378" l="1"/>
  <c r="A379" l="1"/>
  <c r="A380" l="1"/>
  <c r="A381" l="1"/>
  <c r="A382" l="1"/>
  <c r="A383" l="1"/>
  <c r="A384" l="1"/>
  <c r="A385" l="1"/>
  <c r="A386" l="1"/>
  <c r="A387" l="1"/>
  <c r="A388" l="1"/>
  <c r="A389" l="1"/>
  <c r="A390" l="1"/>
  <c r="A391" l="1"/>
  <c r="A392" l="1"/>
  <c r="A393" l="1"/>
  <c r="A394" l="1"/>
  <c r="A395" l="1"/>
  <c r="A396" l="1"/>
  <c r="A397" l="1"/>
  <c r="A398" l="1"/>
  <c r="A399" l="1"/>
  <c r="A400" l="1"/>
  <c r="A401" l="1"/>
  <c r="A402" l="1"/>
  <c r="A403" l="1"/>
  <c r="A404" l="1"/>
  <c r="A405" l="1"/>
  <c r="A406" l="1"/>
  <c r="A407" l="1"/>
  <c r="A408" l="1"/>
  <c r="A409" l="1"/>
  <c r="A410" l="1"/>
  <c r="A411" l="1"/>
  <c r="A412" l="1"/>
  <c r="A413" l="1"/>
  <c r="A414" l="1"/>
  <c r="A415" l="1"/>
  <c r="A416" l="1"/>
  <c r="A417" l="1"/>
  <c r="A418" l="1"/>
  <c r="A419" l="1"/>
  <c r="A420" l="1"/>
  <c r="A421" l="1"/>
  <c r="A422" l="1"/>
  <c r="A423" l="1"/>
  <c r="A424" l="1"/>
  <c r="A425" l="1"/>
  <c r="A426" l="1"/>
  <c r="A427" l="1"/>
  <c r="A428" l="1"/>
  <c r="A429" l="1"/>
  <c r="A430" l="1"/>
  <c r="A431" l="1"/>
  <c r="A432" l="1"/>
  <c r="A433" l="1"/>
  <c r="A434" l="1"/>
  <c r="A435" l="1"/>
  <c r="A436" l="1"/>
  <c r="A437" l="1"/>
  <c r="A438" l="1"/>
  <c r="A439" l="1"/>
  <c r="A440" l="1"/>
  <c r="A441" l="1"/>
  <c r="A442" l="1"/>
  <c r="A443" l="1"/>
  <c r="A444" l="1"/>
  <c r="A445" l="1"/>
  <c r="A446" l="1"/>
  <c r="A447" l="1"/>
  <c r="A448" l="1"/>
  <c r="A449" l="1"/>
  <c r="A450" l="1"/>
  <c r="A451" l="1"/>
  <c r="A452" l="1"/>
  <c r="A453" l="1"/>
  <c r="A454" l="1"/>
  <c r="A455" l="1"/>
  <c r="A456" l="1"/>
  <c r="A457" l="1"/>
  <c r="A458" l="1"/>
  <c r="A459" l="1"/>
  <c r="A460" l="1"/>
  <c r="A461" l="1"/>
  <c r="A462" l="1"/>
  <c r="A463" l="1"/>
  <c r="A464" l="1"/>
  <c r="A465" l="1"/>
  <c r="A466" l="1"/>
  <c r="A467" l="1"/>
  <c r="A468" l="1"/>
  <c r="A469" l="1"/>
  <c r="A470" l="1"/>
  <c r="A471" l="1"/>
  <c r="A472" l="1"/>
  <c r="A473" l="1"/>
  <c r="A474" l="1"/>
  <c r="A475" l="1"/>
  <c r="A476" l="1"/>
  <c r="A477" l="1"/>
  <c r="A478" l="1"/>
  <c r="A479" l="1"/>
  <c r="A480" l="1"/>
  <c r="A481" l="1"/>
  <c r="A482" l="1"/>
  <c r="A483" l="1"/>
  <c r="A484" l="1"/>
  <c r="A485" l="1"/>
  <c r="A486" l="1"/>
  <c r="A487" l="1"/>
  <c r="A488" l="1"/>
  <c r="A489" l="1"/>
  <c r="A490" l="1"/>
  <c r="A491" l="1"/>
  <c r="A492" l="1"/>
  <c r="A493" l="1"/>
  <c r="A494" l="1"/>
  <c r="A495" l="1"/>
  <c r="A496" l="1"/>
  <c r="A497" l="1"/>
  <c r="A498" l="1"/>
  <c r="A499" l="1"/>
  <c r="A500" l="1"/>
  <c r="A501" l="1"/>
  <c r="A502" l="1"/>
  <c r="A503" l="1"/>
  <c r="A504" l="1"/>
  <c r="A505" l="1"/>
  <c r="A506" l="1"/>
  <c r="A507" l="1"/>
  <c r="A508" l="1"/>
  <c r="A509" l="1"/>
  <c r="A510" l="1"/>
  <c r="A511" l="1"/>
  <c r="A512" l="1"/>
  <c r="A513" l="1"/>
  <c r="A514" l="1"/>
  <c r="A515" l="1"/>
  <c r="A516" l="1"/>
  <c r="A517" l="1"/>
  <c r="A518" l="1"/>
  <c r="A519" l="1"/>
  <c r="A520" l="1"/>
  <c r="A521" l="1"/>
  <c r="A522" l="1"/>
  <c r="A523" l="1"/>
  <c r="A524" l="1"/>
  <c r="A525" l="1"/>
  <c r="A526" l="1"/>
  <c r="A527" l="1"/>
  <c r="A528" l="1"/>
  <c r="A529" l="1"/>
  <c r="A530" l="1"/>
  <c r="A531" l="1"/>
  <c r="A532" l="1"/>
  <c r="A533" l="1"/>
  <c r="A534" l="1"/>
  <c r="A535" l="1"/>
  <c r="A536" l="1"/>
  <c r="A537" l="1"/>
  <c r="A538" l="1"/>
  <c r="A539" l="1"/>
  <c r="A540" l="1"/>
  <c r="A541" l="1"/>
  <c r="A542" l="1"/>
  <c r="A543" l="1"/>
  <c r="A544" l="1"/>
  <c r="A545" l="1"/>
  <c r="A546" l="1"/>
  <c r="A547" l="1"/>
  <c r="A548" l="1"/>
  <c r="A549" l="1"/>
  <c r="A550" l="1"/>
  <c r="A551" l="1"/>
  <c r="A552" l="1"/>
  <c r="A553" l="1"/>
  <c r="A554" l="1"/>
  <c r="A555" l="1"/>
  <c r="A556" l="1"/>
  <c r="A557" l="1"/>
  <c r="A558" l="1"/>
  <c r="A559" l="1"/>
  <c r="A560" l="1"/>
  <c r="A561" l="1"/>
  <c r="A562" l="1"/>
  <c r="A563" l="1"/>
  <c r="A564" l="1"/>
  <c r="A565" l="1"/>
  <c r="A566" l="1"/>
  <c r="A567" l="1"/>
  <c r="A568" l="1"/>
  <c r="A569" l="1"/>
  <c r="A570" l="1"/>
  <c r="A571" l="1"/>
  <c r="A572" l="1"/>
  <c r="A573" l="1"/>
  <c r="A574" l="1"/>
  <c r="A575" l="1"/>
  <c r="A576" l="1"/>
  <c r="A577" l="1"/>
  <c r="A578" l="1"/>
  <c r="A579" l="1"/>
  <c r="A580" l="1"/>
  <c r="A581" l="1"/>
  <c r="A582" l="1"/>
  <c r="A583" l="1"/>
  <c r="A584" l="1"/>
  <c r="A585" l="1"/>
  <c r="A586" l="1"/>
  <c r="A587" l="1"/>
  <c r="A588" l="1"/>
  <c r="A589" l="1"/>
  <c r="A590" l="1"/>
  <c r="A591" l="1"/>
  <c r="A592" l="1"/>
  <c r="A593" l="1"/>
  <c r="A594" l="1"/>
  <c r="A595" l="1"/>
  <c r="A596" l="1"/>
  <c r="A597" l="1"/>
  <c r="A598" l="1"/>
  <c r="A599" l="1"/>
  <c r="A600" l="1"/>
  <c r="A601" l="1"/>
  <c r="A602" l="1"/>
  <c r="A603" l="1"/>
  <c r="A604" l="1"/>
  <c r="A605" l="1"/>
  <c r="A606" l="1"/>
  <c r="A607" l="1"/>
  <c r="A608" l="1"/>
  <c r="A609" l="1"/>
  <c r="A610" l="1"/>
  <c r="A611" l="1"/>
  <c r="A612" l="1"/>
  <c r="A613" l="1"/>
  <c r="A614" l="1"/>
  <c r="A615" l="1"/>
  <c r="A616" l="1"/>
  <c r="A617" l="1"/>
  <c r="A618" l="1"/>
  <c r="A619" l="1"/>
  <c r="A620" l="1"/>
  <c r="A621" l="1"/>
  <c r="A622" l="1"/>
  <c r="A623" l="1"/>
  <c r="A624" l="1"/>
  <c r="A625" l="1"/>
  <c r="A626" l="1"/>
  <c r="A627" l="1"/>
  <c r="A628" l="1"/>
  <c r="A629" l="1"/>
  <c r="A630" l="1"/>
  <c r="A631" l="1"/>
  <c r="A632" l="1"/>
  <c r="A633" l="1"/>
  <c r="A634" l="1"/>
  <c r="A635" l="1"/>
  <c r="A636" l="1"/>
  <c r="A637" l="1"/>
  <c r="A638" l="1"/>
  <c r="A639" l="1"/>
  <c r="A640" l="1"/>
  <c r="A641" l="1"/>
  <c r="A642" l="1"/>
  <c r="A643" l="1"/>
  <c r="A644" l="1"/>
  <c r="A645" l="1"/>
  <c r="A646" l="1"/>
  <c r="A647" l="1"/>
  <c r="A648" l="1"/>
  <c r="A649" l="1"/>
  <c r="A650" l="1"/>
  <c r="A651" l="1"/>
  <c r="A652" l="1"/>
  <c r="A653" l="1"/>
  <c r="A654" l="1"/>
  <c r="A655" l="1"/>
  <c r="A656" l="1"/>
  <c r="A657" l="1"/>
  <c r="A658" l="1"/>
  <c r="A659" l="1"/>
  <c r="A660" l="1"/>
  <c r="A661" l="1"/>
  <c r="A662" l="1"/>
  <c r="A663" l="1"/>
  <c r="A664" l="1"/>
  <c r="A665" l="1"/>
  <c r="A666" l="1"/>
  <c r="A667" l="1"/>
  <c r="A668" l="1"/>
  <c r="A669" l="1"/>
  <c r="A670" l="1"/>
  <c r="A671" l="1"/>
  <c r="A672" l="1"/>
  <c r="A673" l="1"/>
  <c r="A674" l="1"/>
  <c r="A675" l="1"/>
  <c r="A676" l="1"/>
  <c r="A677" l="1"/>
  <c r="A678" l="1"/>
  <c r="A679" l="1"/>
  <c r="A680" l="1"/>
  <c r="A681" l="1"/>
  <c r="A682" l="1"/>
  <c r="A683" l="1"/>
  <c r="A684" l="1"/>
  <c r="A685" l="1"/>
  <c r="A686" l="1"/>
  <c r="A687" l="1"/>
  <c r="A688" l="1"/>
  <c r="A689" l="1"/>
  <c r="A690" l="1"/>
  <c r="A691" l="1"/>
  <c r="A692" l="1"/>
  <c r="A693" l="1"/>
  <c r="A694" l="1"/>
  <c r="A695" l="1"/>
  <c r="A696" l="1"/>
  <c r="A697" l="1"/>
  <c r="A698" l="1"/>
  <c r="A699" l="1"/>
  <c r="A700" l="1"/>
  <c r="A701" l="1"/>
  <c r="A702" l="1"/>
  <c r="A703" l="1"/>
  <c r="A704" l="1"/>
  <c r="A705" l="1"/>
  <c r="A706" l="1"/>
  <c r="A707" l="1"/>
  <c r="A708" l="1"/>
  <c r="A709" l="1"/>
  <c r="A710" l="1"/>
  <c r="A711" l="1"/>
  <c r="A712" l="1"/>
  <c r="A713" l="1"/>
  <c r="A714" l="1"/>
  <c r="A715" l="1"/>
  <c r="A716" l="1"/>
  <c r="A717" l="1"/>
  <c r="A718" l="1"/>
  <c r="A719" l="1"/>
  <c r="A720" l="1"/>
  <c r="A721" l="1"/>
  <c r="A722" l="1"/>
  <c r="A723" l="1"/>
  <c r="A724" l="1"/>
  <c r="A725" l="1"/>
  <c r="A726" l="1"/>
  <c r="A727" l="1"/>
  <c r="A728" l="1"/>
  <c r="A729" l="1"/>
  <c r="A730" l="1"/>
  <c r="A731" l="1"/>
  <c r="A732" l="1"/>
  <c r="A733" l="1"/>
  <c r="A734" l="1"/>
  <c r="A735" l="1"/>
  <c r="A736" l="1"/>
  <c r="A737" l="1"/>
  <c r="A738" l="1"/>
  <c r="A739" l="1"/>
  <c r="A740" l="1"/>
  <c r="A741" l="1"/>
  <c r="A742" l="1"/>
  <c r="A743" l="1"/>
  <c r="A744" l="1"/>
  <c r="A745" l="1"/>
  <c r="A746" l="1"/>
  <c r="A747" l="1"/>
  <c r="A748" l="1"/>
  <c r="A749" l="1"/>
  <c r="A750" l="1"/>
  <c r="A751" l="1"/>
  <c r="A752" l="1"/>
  <c r="A753" l="1"/>
  <c r="A754" l="1"/>
  <c r="A755" l="1"/>
  <c r="A756" l="1"/>
  <c r="A757" l="1"/>
  <c r="A758" l="1"/>
  <c r="A759" l="1"/>
  <c r="A760" l="1"/>
  <c r="A761" l="1"/>
  <c r="A762" l="1"/>
  <c r="A763" l="1"/>
  <c r="A764" l="1"/>
  <c r="A765" l="1"/>
  <c r="A766" l="1"/>
  <c r="A767" l="1"/>
  <c r="A768" l="1"/>
  <c r="A769" l="1"/>
  <c r="A770" l="1"/>
  <c r="A771" l="1"/>
  <c r="A772" l="1"/>
  <c r="A773" l="1"/>
  <c r="A774" l="1"/>
  <c r="A775" l="1"/>
  <c r="A776" l="1"/>
  <c r="A777" l="1"/>
  <c r="A778" l="1"/>
  <c r="A779" l="1"/>
  <c r="A780" l="1"/>
  <c r="A781" l="1"/>
  <c r="A782" l="1"/>
  <c r="A783" l="1"/>
  <c r="A784" l="1"/>
  <c r="A785" l="1"/>
  <c r="A786" l="1"/>
  <c r="A787" l="1"/>
  <c r="A788" l="1"/>
  <c r="A789" l="1"/>
  <c r="A790" l="1"/>
  <c r="A791" l="1"/>
  <c r="A792" l="1"/>
  <c r="A793" l="1"/>
  <c r="A794" l="1"/>
  <c r="A795" l="1"/>
  <c r="A796" l="1"/>
  <c r="A797" l="1"/>
  <c r="A798" l="1"/>
  <c r="A799" l="1"/>
  <c r="A800" l="1"/>
  <c r="A801" l="1"/>
  <c r="A802" l="1"/>
  <c r="A803" l="1"/>
  <c r="A804" l="1"/>
  <c r="A805" l="1"/>
  <c r="A806" l="1"/>
  <c r="A807" l="1"/>
  <c r="A808" l="1"/>
  <c r="A809" l="1"/>
  <c r="A810" l="1"/>
  <c r="A811" l="1"/>
  <c r="A812" l="1"/>
  <c r="A813" l="1"/>
  <c r="A814" l="1"/>
  <c r="A815" l="1"/>
  <c r="A816" l="1"/>
  <c r="A817" l="1"/>
  <c r="A818" l="1"/>
  <c r="A819" l="1"/>
  <c r="A820" l="1"/>
  <c r="A821" l="1"/>
  <c r="A822" l="1"/>
  <c r="A823" l="1"/>
  <c r="A824" l="1"/>
  <c r="A825" l="1"/>
  <c r="A826" l="1"/>
  <c r="A827" l="1"/>
  <c r="A828" l="1"/>
  <c r="A829" l="1"/>
  <c r="A830" l="1"/>
  <c r="A831" l="1"/>
  <c r="A832" l="1"/>
  <c r="A833" l="1"/>
  <c r="A834" l="1"/>
  <c r="A835" l="1"/>
  <c r="A836" l="1"/>
  <c r="A837" l="1"/>
  <c r="A838" l="1"/>
  <c r="A839" l="1"/>
  <c r="A840" l="1"/>
  <c r="A841" l="1"/>
  <c r="A842" l="1"/>
  <c r="A843" l="1"/>
  <c r="A844" l="1"/>
  <c r="A845" l="1"/>
  <c r="A846" l="1"/>
  <c r="A847" l="1"/>
  <c r="A848" l="1"/>
  <c r="A849" l="1"/>
  <c r="A850" l="1"/>
  <c r="A851" l="1"/>
  <c r="A852" l="1"/>
  <c r="A853" l="1"/>
  <c r="A854" l="1"/>
  <c r="A855" l="1"/>
  <c r="A856" l="1"/>
  <c r="A857" l="1"/>
  <c r="A858" l="1"/>
  <c r="A859" l="1"/>
  <c r="A860" l="1"/>
  <c r="A861" l="1"/>
  <c r="A862" l="1"/>
  <c r="A863" l="1"/>
  <c r="A864" l="1"/>
  <c r="A865" l="1"/>
  <c r="A866" l="1"/>
  <c r="A867" l="1"/>
  <c r="A868" l="1"/>
  <c r="A869" l="1"/>
  <c r="A870" l="1"/>
  <c r="A871" l="1"/>
  <c r="A872" l="1"/>
  <c r="A873" l="1"/>
  <c r="A874" l="1"/>
  <c r="A875" l="1"/>
  <c r="A876" l="1"/>
  <c r="A877" l="1"/>
  <c r="A878" l="1"/>
  <c r="A879" l="1"/>
  <c r="A880" l="1"/>
  <c r="A881" l="1"/>
  <c r="A882" l="1"/>
  <c r="A883" l="1"/>
  <c r="A884" l="1"/>
  <c r="A885" l="1"/>
  <c r="A886" l="1"/>
  <c r="A887" l="1"/>
  <c r="A888" l="1"/>
  <c r="A889" l="1"/>
  <c r="A890" l="1"/>
  <c r="A891" l="1"/>
  <c r="A892" l="1"/>
  <c r="A893" l="1"/>
  <c r="A894" l="1"/>
  <c r="A895" l="1"/>
  <c r="A896" l="1"/>
  <c r="A897" l="1"/>
  <c r="A898" l="1"/>
  <c r="A899" l="1"/>
  <c r="A900" l="1"/>
  <c r="A901" l="1"/>
  <c r="A902" l="1"/>
  <c r="A903" l="1"/>
  <c r="A904" l="1"/>
  <c r="A905" l="1"/>
  <c r="A906" l="1"/>
  <c r="A907" l="1"/>
  <c r="A908" l="1"/>
  <c r="A909" l="1"/>
  <c r="A910" l="1"/>
  <c r="A911" l="1"/>
  <c r="A912" l="1"/>
  <c r="A913" l="1"/>
  <c r="A914" l="1"/>
  <c r="A915" l="1"/>
  <c r="A916" l="1"/>
  <c r="A917" l="1"/>
  <c r="A918" l="1"/>
  <c r="A919" l="1"/>
  <c r="A920" l="1"/>
  <c r="A921" l="1"/>
  <c r="A922" l="1"/>
  <c r="A923" l="1"/>
  <c r="A924" l="1"/>
  <c r="A925" l="1"/>
  <c r="A926" l="1"/>
  <c r="A927" l="1"/>
  <c r="A928" l="1"/>
  <c r="A929" l="1"/>
  <c r="A930" l="1"/>
  <c r="A931" l="1"/>
  <c r="A932" l="1"/>
  <c r="A933" l="1"/>
  <c r="A934" l="1"/>
  <c r="A935" l="1"/>
  <c r="A936" l="1"/>
  <c r="A937" l="1"/>
  <c r="A938" l="1"/>
  <c r="A939" l="1"/>
  <c r="A940" l="1"/>
  <c r="A941" l="1"/>
  <c r="A942" l="1"/>
  <c r="A943" l="1"/>
  <c r="A944" l="1"/>
  <c r="A945" l="1"/>
  <c r="A946" l="1"/>
  <c r="A947" l="1"/>
  <c r="A948" l="1"/>
  <c r="A949" l="1"/>
  <c r="A950" l="1"/>
  <c r="A951" l="1"/>
  <c r="A952" l="1"/>
  <c r="A953" l="1"/>
  <c r="A954" l="1"/>
  <c r="A955" l="1"/>
  <c r="A956" l="1"/>
  <c r="A957" l="1"/>
  <c r="A958" l="1"/>
  <c r="A959" l="1"/>
  <c r="A960" l="1"/>
  <c r="A961" l="1"/>
  <c r="A962" l="1"/>
  <c r="A963" l="1"/>
  <c r="A964" l="1"/>
  <c r="A965" l="1"/>
  <c r="A966" l="1"/>
  <c r="A967" l="1"/>
  <c r="A968" l="1"/>
  <c r="A969" l="1"/>
  <c r="A970" l="1"/>
  <c r="A971" l="1"/>
  <c r="A972" l="1"/>
  <c r="A973" l="1"/>
  <c r="A974" l="1"/>
  <c r="A975" l="1"/>
  <c r="A976" l="1"/>
  <c r="A977" l="1"/>
  <c r="A978" l="1"/>
  <c r="A979" l="1"/>
  <c r="A980" l="1"/>
  <c r="A981" l="1"/>
  <c r="A982" l="1"/>
  <c r="A983" l="1"/>
  <c r="A984" l="1"/>
  <c r="A985" l="1"/>
  <c r="A986" l="1"/>
  <c r="A987" l="1"/>
  <c r="A988" l="1"/>
  <c r="A989" l="1"/>
  <c r="A990" l="1"/>
  <c r="A991" l="1"/>
  <c r="A992" l="1"/>
  <c r="A993" l="1"/>
  <c r="A994" l="1"/>
  <c r="A995" l="1"/>
  <c r="A996" l="1"/>
  <c r="A997" l="1"/>
  <c r="A998" l="1"/>
  <c r="A999" l="1"/>
  <c r="A1000" l="1"/>
  <c r="A1001" l="1"/>
  <c r="A1002" l="1"/>
  <c r="A1003" l="1"/>
  <c r="A1004" l="1"/>
  <c r="A1005" l="1"/>
  <c r="A1006" l="1"/>
  <c r="A1007" l="1"/>
  <c r="A1008" l="1"/>
  <c r="A1009" l="1"/>
  <c r="A1010" l="1"/>
  <c r="A1011" l="1"/>
  <c r="A1012" l="1"/>
  <c r="A1013" l="1"/>
  <c r="A1014" l="1"/>
  <c r="A1015" l="1"/>
  <c r="A1016" l="1"/>
  <c r="A1017" l="1"/>
  <c r="A1018" l="1"/>
  <c r="A1019" l="1"/>
  <c r="A1020" l="1"/>
  <c r="A1021" l="1"/>
  <c r="A1022" l="1"/>
  <c r="A1023" l="1"/>
  <c r="A1024" l="1"/>
  <c r="A1025" l="1"/>
  <c r="A1026" l="1"/>
  <c r="A1027" l="1"/>
  <c r="A1028" l="1"/>
  <c r="A1029" l="1"/>
  <c r="A1030" l="1"/>
  <c r="A1031" l="1"/>
  <c r="A1032" l="1"/>
  <c r="A1033" l="1"/>
  <c r="A1034" l="1"/>
  <c r="A1035" l="1"/>
  <c r="A1036" l="1"/>
  <c r="A1037" l="1"/>
  <c r="A1038" l="1"/>
  <c r="A1039" l="1"/>
  <c r="A1040" l="1"/>
  <c r="A1041" l="1"/>
  <c r="A1042" l="1"/>
  <c r="A1043" l="1"/>
  <c r="A1044" l="1"/>
  <c r="A1045" l="1"/>
  <c r="A1046" l="1"/>
  <c r="A1047" l="1"/>
  <c r="A1048" l="1"/>
  <c r="A1049" l="1"/>
  <c r="A1050" l="1"/>
  <c r="A1051" l="1"/>
  <c r="A1052" l="1"/>
  <c r="A1053" l="1"/>
  <c r="A1054" l="1"/>
  <c r="A1055" l="1"/>
  <c r="A1056" l="1"/>
  <c r="A1057" l="1"/>
  <c r="A1058" l="1"/>
  <c r="A1059" l="1"/>
  <c r="A1060" l="1"/>
  <c r="A1061" l="1"/>
  <c r="A1062" l="1"/>
  <c r="A1063" l="1"/>
  <c r="A1064" l="1"/>
  <c r="A1065" l="1"/>
  <c r="A1066" l="1"/>
  <c r="A1067" l="1"/>
  <c r="A1068" l="1"/>
  <c r="A1069" l="1"/>
  <c r="A1070" l="1"/>
  <c r="A1071" l="1"/>
  <c r="A1072" l="1"/>
  <c r="A1073" l="1"/>
  <c r="A1074" l="1"/>
  <c r="A1075" l="1"/>
  <c r="A1076" l="1"/>
  <c r="A1077" l="1"/>
  <c r="A1078" l="1"/>
  <c r="A1079" l="1"/>
  <c r="A1080" l="1"/>
  <c r="A1081" l="1"/>
  <c r="A1082" l="1"/>
  <c r="A1083" l="1"/>
  <c r="A1084" l="1"/>
  <c r="A1085" l="1"/>
  <c r="A1086" l="1"/>
  <c r="A1087" l="1"/>
  <c r="A1088" l="1"/>
  <c r="A1089" l="1"/>
  <c r="A1090" l="1"/>
  <c r="A1091" l="1"/>
  <c r="A1092" l="1"/>
  <c r="A1093" l="1"/>
  <c r="A1094" l="1"/>
  <c r="A1095" l="1"/>
  <c r="A1096" l="1"/>
  <c r="A1097" l="1"/>
  <c r="A1098" l="1"/>
  <c r="A1099" l="1"/>
  <c r="A1100" l="1"/>
  <c r="A1101" l="1"/>
  <c r="A1102" l="1"/>
  <c r="A1103" l="1"/>
  <c r="A1104" l="1"/>
  <c r="A1105" l="1"/>
  <c r="A1106" l="1"/>
  <c r="A1107" l="1"/>
  <c r="A1108" l="1"/>
  <c r="A1109" l="1"/>
  <c r="A1110" l="1"/>
  <c r="A1111" l="1"/>
  <c r="A1112" l="1"/>
  <c r="A1113" l="1"/>
  <c r="A1114" l="1"/>
  <c r="A1115" l="1"/>
  <c r="A1116" l="1"/>
  <c r="A1117" l="1"/>
  <c r="A1118" l="1"/>
  <c r="A1119" l="1"/>
  <c r="A1120" l="1"/>
  <c r="A1121" l="1"/>
  <c r="A1122" l="1"/>
  <c r="A1123" l="1"/>
  <c r="A1124" l="1"/>
  <c r="A1125" l="1"/>
  <c r="A1126" l="1"/>
  <c r="A1127" l="1"/>
  <c r="A1128" l="1"/>
  <c r="A1129" l="1"/>
  <c r="A1130" l="1"/>
  <c r="A1131" l="1"/>
  <c r="A1132" l="1"/>
  <c r="A1133" l="1"/>
  <c r="A1134" l="1"/>
  <c r="A1135" l="1"/>
  <c r="A1136" l="1"/>
  <c r="A1137" l="1"/>
  <c r="A1138" l="1"/>
  <c r="A1139" l="1"/>
  <c r="A1140" l="1"/>
  <c r="A1141" l="1"/>
  <c r="A1142" l="1"/>
  <c r="A1143" l="1"/>
  <c r="A1144" l="1"/>
  <c r="A1145" l="1"/>
  <c r="A1146" l="1"/>
  <c r="A1147" l="1"/>
  <c r="A1148" l="1"/>
  <c r="A1149" l="1"/>
  <c r="A1150" l="1"/>
  <c r="A1151" l="1"/>
  <c r="A1152" l="1"/>
  <c r="A1153" l="1"/>
  <c r="A1154" l="1"/>
  <c r="A1155" l="1"/>
  <c r="A1156" l="1"/>
  <c r="A1157" l="1"/>
  <c r="A1158" l="1"/>
  <c r="A1159" l="1"/>
  <c r="A1160" l="1"/>
  <c r="A1161" l="1"/>
  <c r="A1162" l="1"/>
  <c r="A1163" l="1"/>
  <c r="A1164" l="1"/>
  <c r="A1165" l="1"/>
  <c r="A1166" l="1"/>
  <c r="A1167" l="1"/>
  <c r="A1168" l="1"/>
  <c r="A1169" l="1"/>
  <c r="A1170" l="1"/>
  <c r="A1171" l="1"/>
  <c r="A1172" l="1"/>
  <c r="A1173" l="1"/>
  <c r="A1174" l="1"/>
  <c r="A1175" l="1"/>
  <c r="A1176" l="1"/>
  <c r="A1177" l="1"/>
  <c r="A1178" l="1"/>
  <c r="A1179" l="1"/>
  <c r="A1180" l="1"/>
  <c r="A1181" l="1"/>
  <c r="A1182" l="1"/>
  <c r="A1183" l="1"/>
  <c r="A1184" l="1"/>
  <c r="A1185" l="1"/>
  <c r="A1186" l="1"/>
  <c r="A1187" l="1"/>
  <c r="A1188" l="1"/>
  <c r="A1189" l="1"/>
  <c r="A1190" l="1"/>
  <c r="A1191" l="1"/>
  <c r="A1192" l="1"/>
  <c r="A1193" l="1"/>
  <c r="A1194" l="1"/>
  <c r="A1195" l="1"/>
  <c r="A1196" l="1"/>
  <c r="A1197" l="1"/>
  <c r="A1198" l="1"/>
  <c r="A1199" l="1"/>
  <c r="A1200" l="1"/>
  <c r="A1201" l="1"/>
  <c r="A1202" l="1"/>
  <c r="A1203" l="1"/>
  <c r="A1204" l="1"/>
  <c r="A1205" l="1"/>
  <c r="A1206" l="1"/>
  <c r="A1207" l="1"/>
  <c r="A1208" l="1"/>
  <c r="A1209" l="1"/>
  <c r="A1210" l="1"/>
  <c r="A1211" l="1"/>
  <c r="A1212" l="1"/>
  <c r="A1213" l="1"/>
  <c r="A1214" l="1"/>
  <c r="A1215" l="1"/>
  <c r="A1216" l="1"/>
  <c r="A1217" l="1"/>
  <c r="A1218" l="1"/>
  <c r="A1219" l="1"/>
  <c r="A1220" l="1"/>
  <c r="A1221" l="1"/>
  <c r="A1222" l="1"/>
  <c r="A1223" l="1"/>
  <c r="A1224" l="1"/>
  <c r="A1225" l="1"/>
  <c r="A1226" l="1"/>
  <c r="A1227" l="1"/>
  <c r="A1228" l="1"/>
  <c r="A1229" l="1"/>
  <c r="A1230" l="1"/>
  <c r="A1231" l="1"/>
  <c r="A1232" l="1"/>
  <c r="A1233" l="1"/>
  <c r="A1234" l="1"/>
  <c r="A1235" l="1"/>
  <c r="A1236" l="1"/>
  <c r="A1237" l="1"/>
  <c r="A1238" l="1"/>
  <c r="A1239" l="1"/>
  <c r="A1240" l="1"/>
  <c r="A1241" l="1"/>
  <c r="A1242" l="1"/>
  <c r="A1243" l="1"/>
  <c r="A1244" l="1"/>
  <c r="A1245" l="1"/>
  <c r="A1246" l="1"/>
  <c r="A1247" l="1"/>
  <c r="A1248" l="1"/>
  <c r="A1249" l="1"/>
  <c r="A1250" l="1"/>
  <c r="A1251" l="1"/>
  <c r="A1252" l="1"/>
  <c r="A1253" l="1"/>
  <c r="A1254" l="1"/>
  <c r="A1255" l="1"/>
  <c r="A1256" l="1"/>
  <c r="A1257" l="1"/>
  <c r="A1258" l="1"/>
  <c r="A1259" l="1"/>
  <c r="A1260" l="1"/>
  <c r="A1261" l="1"/>
  <c r="A1262" l="1"/>
  <c r="A1263" l="1"/>
  <c r="A1264" l="1"/>
  <c r="A1265" l="1"/>
  <c r="A1266" l="1"/>
  <c r="A1267" l="1"/>
  <c r="A1268" l="1"/>
  <c r="A1269" l="1"/>
  <c r="A1270" l="1"/>
  <c r="A1271" l="1"/>
  <c r="A1272" l="1"/>
  <c r="A1273" l="1"/>
  <c r="A1274" l="1"/>
  <c r="A1275" l="1"/>
  <c r="A1276" l="1"/>
  <c r="A1277" l="1"/>
  <c r="A1278" l="1"/>
  <c r="A1279" l="1"/>
  <c r="A1280" l="1"/>
  <c r="A1281" l="1"/>
  <c r="A1282" l="1"/>
  <c r="A1283" l="1"/>
  <c r="A1284" l="1"/>
  <c r="A1285" l="1"/>
  <c r="A1286" l="1"/>
  <c r="A1287" l="1"/>
  <c r="A1288" l="1"/>
  <c r="A1289" l="1"/>
  <c r="A1290" l="1"/>
  <c r="A1291" l="1"/>
  <c r="A1292" l="1"/>
  <c r="A1293" l="1"/>
  <c r="A1294" l="1"/>
  <c r="A1295" l="1"/>
  <c r="A1296" l="1"/>
  <c r="A1297" l="1"/>
  <c r="A1298" l="1"/>
  <c r="A1299" l="1"/>
  <c r="A1300" l="1"/>
  <c r="A1301" l="1"/>
  <c r="A1302" l="1"/>
  <c r="A1303" l="1"/>
  <c r="A1304" l="1"/>
  <c r="A1305" l="1"/>
  <c r="A1306" l="1"/>
  <c r="A1307" l="1"/>
  <c r="A1308" l="1"/>
  <c r="A1309" l="1"/>
  <c r="A1310" l="1"/>
  <c r="A1311" l="1"/>
  <c r="A1312" l="1"/>
  <c r="A1313" l="1"/>
  <c r="A1314" l="1"/>
  <c r="A1315" l="1"/>
  <c r="A1316" l="1"/>
  <c r="A1317" l="1"/>
  <c r="A1318" l="1"/>
  <c r="A1319" l="1"/>
  <c r="A1320" l="1"/>
  <c r="A1321" l="1"/>
  <c r="A1322" l="1"/>
  <c r="A1323" l="1"/>
  <c r="A1324" l="1"/>
  <c r="A1325" l="1"/>
  <c r="A1326" l="1"/>
  <c r="A1327" l="1"/>
  <c r="A1328" l="1"/>
  <c r="A1329" l="1"/>
  <c r="A1330" l="1"/>
  <c r="A1331" l="1"/>
  <c r="A1332" l="1"/>
  <c r="A1333" l="1"/>
  <c r="A1334" l="1"/>
  <c r="A1335" l="1"/>
  <c r="A1336" l="1"/>
  <c r="A1337" l="1"/>
  <c r="A1338" l="1"/>
  <c r="A1339" l="1"/>
  <c r="A1340" l="1"/>
  <c r="A1341" l="1"/>
  <c r="A1342" l="1"/>
  <c r="A1343" l="1"/>
  <c r="A1344" l="1"/>
  <c r="A1345" l="1"/>
</calcChain>
</file>

<file path=xl/sharedStrings.xml><?xml version="1.0" encoding="utf-8"?>
<sst xmlns="http://schemas.openxmlformats.org/spreadsheetml/2006/main" count="265" uniqueCount="169">
  <si>
    <t>Year</t>
  </si>
  <si>
    <t>China Rice</t>
  </si>
  <si>
    <t>China Rice 15 Yr</t>
  </si>
  <si>
    <t>Comments</t>
  </si>
  <si>
    <t>Cycle</t>
  </si>
  <si>
    <t>19 Year</t>
  </si>
  <si>
    <t>57 Year</t>
  </si>
  <si>
    <t>515 Year</t>
  </si>
  <si>
    <t>172 Year</t>
  </si>
  <si>
    <t>China</t>
  </si>
  <si>
    <t>rice data</t>
  </si>
  <si>
    <t xml:space="preserve">missing </t>
  </si>
  <si>
    <t xml:space="preserve">from </t>
  </si>
  <si>
    <t>to</t>
  </si>
  <si>
    <t>price</t>
  </si>
  <si>
    <t>data</t>
  </si>
  <si>
    <t>resumes</t>
  </si>
  <si>
    <t>here</t>
  </si>
  <si>
    <t>Bin Notes</t>
  </si>
  <si>
    <t>Begin Bin</t>
  </si>
  <si>
    <t>TDP Principle</t>
  </si>
  <si>
    <t>% Dist</t>
  </si>
  <si>
    <t>7-Cell Max</t>
  </si>
  <si>
    <t>Δt</t>
  </si>
  <si>
    <t>HISTOGRAM:</t>
  </si>
  <si>
    <t>Distribution</t>
  </si>
  <si>
    <t>of peaks for</t>
  </si>
  <si>
    <t>Gaps in the</t>
  </si>
  <si>
    <t>data limit this</t>
  </si>
  <si>
    <t>TS to kyr</t>
  </si>
  <si>
    <t>Cell 1</t>
  </si>
  <si>
    <t>Cell 2</t>
  </si>
  <si>
    <t>Least Sq:</t>
  </si>
  <si>
    <t>Slope</t>
  </si>
  <si>
    <t>Cell 3</t>
  </si>
  <si>
    <t>Intercept</t>
  </si>
  <si>
    <t>Cell 4</t>
  </si>
  <si>
    <t>Cell 5</t>
  </si>
  <si>
    <t># Interpolated</t>
  </si>
  <si>
    <t>Cell 6</t>
  </si>
  <si>
    <t>Observations</t>
  </si>
  <si>
    <t>Cell 7</t>
  </si>
  <si>
    <t>Cell 8</t>
  </si>
  <si>
    <t>BP Observ</t>
  </si>
  <si>
    <t>Cell 9</t>
  </si>
  <si>
    <t>TPD Test Count</t>
  </si>
  <si>
    <t>Total # Peaks</t>
  </si>
  <si>
    <t>Total # Cycles</t>
  </si>
  <si>
    <t>19.08 yr bins</t>
  </si>
  <si>
    <t>19 Center</t>
  </si>
  <si>
    <t>172-Avr</t>
  </si>
  <si>
    <t>172-yr cycle</t>
  </si>
  <si>
    <t>YearC</t>
  </si>
  <si>
    <t>Rice</t>
  </si>
  <si>
    <t>Cell_172C</t>
  </si>
  <si>
    <t>Peak_172C</t>
  </si>
  <si>
    <t>Interpolated</t>
  </si>
  <si>
    <t>from 1282</t>
  </si>
  <si>
    <t>to 1339</t>
  </si>
  <si>
    <t>172 Model</t>
  </si>
  <si>
    <t>Cycles</t>
  </si>
  <si>
    <t>Lag (yrs)</t>
  </si>
  <si>
    <t>5 cycles</t>
  </si>
  <si>
    <t>Cells</t>
  </si>
  <si>
    <t>1-9 BP</t>
  </si>
  <si>
    <t>75%</t>
  </si>
  <si>
    <t>11 to 53</t>
  </si>
  <si>
    <t>from 1033</t>
  </si>
  <si>
    <t>to 1835</t>
  </si>
  <si>
    <t>Bin 1300 Peak</t>
  </si>
  <si>
    <t>Bin 1300 Interp</t>
  </si>
  <si>
    <t>Scenario 2 Correl</t>
  </si>
  <si>
    <t>Actual</t>
  </si>
  <si>
    <t>Lag = -37.75</t>
  </si>
  <si>
    <t>Lag = -40.55</t>
  </si>
  <si>
    <t>Scenario 1 Correl</t>
  </si>
  <si>
    <t>95%</t>
  </si>
  <si>
    <t>Log(1-9)</t>
  </si>
  <si>
    <t>IISH: China, [2009].</t>
  </si>
  <si>
    <t>Rice Prices in China, 961-1910.</t>
  </si>
  <si>
    <t>Global Price and Income History Group,</t>
  </si>
  <si>
    <t>International Institute of Social History.</t>
  </si>
  <si>
    <t>http://www.iisg.nl/hpw/data.php#china</t>
  </si>
  <si>
    <t>Table E21.1.1 – Information about the Chinese Rice Time-Series.</t>
  </si>
  <si>
    <t>Description</t>
  </si>
  <si>
    <t>Details for this Time-Series</t>
  </si>
  <si>
    <t>Data Source</t>
  </si>
  <si>
    <t>Brief description of the data</t>
  </si>
  <si>
    <t>Decade averages of rice prices in China.</t>
  </si>
  <si>
    <t>Abbreviated reference</t>
  </si>
  <si>
    <t>IISH: China, 2009</t>
  </si>
  <si>
    <t>Details about the data source</t>
  </si>
  <si>
    <r>
      <t xml:space="preserve">Spreadsheet </t>
    </r>
    <r>
      <rPr>
        <sz val="12"/>
        <rFont val="Times New Roman"/>
        <family val="1"/>
      </rPr>
      <t>from the International Institute of Social History.</t>
    </r>
  </si>
  <si>
    <t>Original Time-Series</t>
  </si>
  <si>
    <t>Beginning time</t>
  </si>
  <si>
    <t>Ending time</t>
  </si>
  <si>
    <t>No. of samples (observations)</t>
  </si>
  <si>
    <t>Estimated ages: Mean error</t>
  </si>
  <si>
    <t>No age error</t>
  </si>
  <si>
    <t>Estimated ages: Minimum error</t>
  </si>
  <si>
    <t>Estimated ages: Maximum error</t>
  </si>
  <si>
    <t>Table E21.2.1 – Chinese Rice Prices: Data Preparation.</t>
  </si>
  <si>
    <t>Preparation Summary</t>
  </si>
  <si>
    <t>Test # 1</t>
  </si>
  <si>
    <t>Test # 2</t>
  </si>
  <si>
    <t>Data Preparation Steps</t>
  </si>
  <si>
    <t>172-yr</t>
  </si>
  <si>
    <t>Bin Sizes for Histogram</t>
  </si>
  <si>
    <t>19.1-yr</t>
  </si>
  <si>
    <t>Detrending Method</t>
  </si>
  <si>
    <t>BP filter</t>
  </si>
  <si>
    <t>Band-Pass Filter Used</t>
  </si>
  <si>
    <t>1-9 cell</t>
  </si>
  <si>
    <t>Moving Avr. Indentation</t>
  </si>
  <si>
    <t>4 cell</t>
  </si>
  <si>
    <t>Empty Bins Interpolated</t>
  </si>
  <si>
    <t>5 (linear)</t>
  </si>
  <si>
    <t xml:space="preserve"> 5 (cyclic)</t>
  </si>
  <si>
    <t>Beginning Time of Test</t>
  </si>
  <si>
    <t>Ending Time of Test</t>
  </si>
  <si>
    <t>Basic Time-Series Stats</t>
  </si>
  <si>
    <t>Number of observations</t>
  </si>
  <si>
    <t>Approximate # of cycles</t>
  </si>
  <si>
    <t>Minimum</t>
  </si>
  <si>
    <t>1st Quartile</t>
  </si>
  <si>
    <t>2nd Quartile (Median)</t>
  </si>
  <si>
    <t>3rd Quartile</t>
  </si>
  <si>
    <t>Maximum</t>
  </si>
  <si>
    <t>Average (Mean)</t>
  </si>
  <si>
    <t>Standard Error of Mean</t>
  </si>
  <si>
    <t>Lower C.L. of the Mean</t>
  </si>
  <si>
    <t>Upper C.L. of the Mean</t>
  </si>
  <si>
    <t>Variance</t>
  </si>
  <si>
    <t>Standard Deviation</t>
  </si>
  <si>
    <t>Skewness</t>
  </si>
  <si>
    <t>Kurtosis</t>
  </si>
  <si>
    <t>Table E21.3.1 – Results from Chinese Rice Tests.</t>
  </si>
  <si>
    <t>Test #2</t>
  </si>
  <si>
    <t>Least Squares Tests TestPreparation Steps</t>
  </si>
  <si>
    <t>Stat. Signif. from p-value</t>
  </si>
  <si>
    <r>
      <t>Practical Signif. (Adj. R</t>
    </r>
    <r>
      <rPr>
        <vertAlign val="superscript"/>
        <sz val="11"/>
        <color rgb="FF000000"/>
        <rFont val="Times New Roman"/>
        <family val="1"/>
      </rPr>
      <t>2</t>
    </r>
    <r>
      <rPr>
        <sz val="11"/>
        <color rgb="FF000000"/>
        <rFont val="Times New Roman"/>
        <family val="1"/>
      </rPr>
      <t>)</t>
    </r>
  </si>
  <si>
    <t>Lomb-Scargle Period’gm</t>
  </si>
  <si>
    <t>Estimated Wavelength</t>
  </si>
  <si>
    <t>131.1-yr</t>
  </si>
  <si>
    <t>170.6-yr</t>
  </si>
  <si>
    <t>p-value</t>
  </si>
  <si>
    <t>Secondary Wavelength</t>
  </si>
  <si>
    <t>---</t>
  </si>
  <si>
    <t>58.115-yr</t>
  </si>
  <si>
    <t>Smoothed Periodogram</t>
  </si>
  <si>
    <t>100.7-yr</t>
  </si>
  <si>
    <t>178.6-yr</t>
  </si>
  <si>
    <t>Confidence Level</t>
  </si>
  <si>
    <t>N.S.</t>
  </si>
  <si>
    <t>90.3-yr</t>
  </si>
  <si>
    <t>Correlation &amp; Lag Tests</t>
  </si>
  <si>
    <t>Correlation with lag</t>
  </si>
  <si>
    <t xml:space="preserve">Offset used with Model </t>
  </si>
  <si>
    <t>-37.75-yr</t>
  </si>
  <si>
    <t>-40.55-yr</t>
  </si>
  <si>
    <t>File Name</t>
  </si>
  <si>
    <t>Input data</t>
  </si>
  <si>
    <t>used in</t>
  </si>
  <si>
    <t>periodogram</t>
  </si>
  <si>
    <t>scripts.</t>
  </si>
  <si>
    <t>Rice_a_172-yr.txt</t>
  </si>
  <si>
    <t>Rice_b_172-yr.txt</t>
  </si>
  <si>
    <t>Periodogram for 172-year test (linear interpolation)</t>
  </si>
  <si>
    <t>Periodogram for 172-year test (cyclical interpolation)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</si>
</sst>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000000"/>
    <numFmt numFmtId="166" formatCode="0.0%"/>
  </numFmts>
  <fonts count="41">
    <font>
      <sz val="10"/>
      <name val="Arial"/>
      <family val="2"/>
    </font>
    <font>
      <sz val="11"/>
      <color theme="1"/>
      <name val="Courier New"/>
      <family val="2"/>
    </font>
    <font>
      <b/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ourier New"/>
      <family val="2"/>
    </font>
    <font>
      <b/>
      <sz val="13"/>
      <color theme="3"/>
      <name val="Courier New"/>
      <family val="2"/>
    </font>
    <font>
      <b/>
      <sz val="11"/>
      <color theme="3"/>
      <name val="Courier New"/>
      <family val="2"/>
    </font>
    <font>
      <sz val="11"/>
      <color rgb="FF006100"/>
      <name val="Courier New"/>
      <family val="2"/>
    </font>
    <font>
      <sz val="11"/>
      <color rgb="FF9C0006"/>
      <name val="Courier New"/>
      <family val="2"/>
    </font>
    <font>
      <sz val="11"/>
      <color rgb="FF9C6500"/>
      <name val="Courier New"/>
      <family val="2"/>
    </font>
    <font>
      <sz val="11"/>
      <color rgb="FF3F3F76"/>
      <name val="Courier New"/>
      <family val="2"/>
    </font>
    <font>
      <b/>
      <sz val="11"/>
      <color rgb="FF3F3F3F"/>
      <name val="Courier New"/>
      <family val="2"/>
    </font>
    <font>
      <b/>
      <sz val="11"/>
      <color rgb="FFFA7D00"/>
      <name val="Courier New"/>
      <family val="2"/>
    </font>
    <font>
      <sz val="11"/>
      <color rgb="FFFA7D00"/>
      <name val="Courier New"/>
      <family val="2"/>
    </font>
    <font>
      <b/>
      <sz val="11"/>
      <color theme="0"/>
      <name val="Courier New"/>
      <family val="2"/>
    </font>
    <font>
      <sz val="11"/>
      <color rgb="FFFF0000"/>
      <name val="Courier New"/>
      <family val="2"/>
    </font>
    <font>
      <i/>
      <sz val="11"/>
      <color rgb="FF7F7F7F"/>
      <name val="Courier New"/>
      <family val="2"/>
    </font>
    <font>
      <b/>
      <sz val="11"/>
      <color theme="1"/>
      <name val="Courier New"/>
      <family val="2"/>
    </font>
    <font>
      <sz val="11"/>
      <color theme="0"/>
      <name val="Courier New"/>
      <family val="2"/>
    </font>
    <font>
      <sz val="11"/>
      <color theme="1"/>
      <name val="Calibri"/>
      <family val="2"/>
      <scheme val="minor"/>
    </font>
    <font>
      <sz val="9"/>
      <name val="Geneva"/>
      <family val="2"/>
    </font>
    <font>
      <sz val="10"/>
      <name val="Times New Roman"/>
      <family val="1"/>
    </font>
    <font>
      <sz val="10"/>
      <color theme="1"/>
      <name val="Times New Roman"/>
      <family val="1"/>
    </font>
    <font>
      <sz val="12"/>
      <name val="Geneva"/>
    </font>
    <font>
      <sz val="10"/>
      <name val="Geneva"/>
    </font>
    <font>
      <b/>
      <sz val="10"/>
      <name val="Times New Roman"/>
      <family val="1"/>
    </font>
    <font>
      <sz val="12"/>
      <name val="宋体"/>
    </font>
    <font>
      <sz val="10"/>
      <name val="Helv"/>
    </font>
    <font>
      <sz val="10"/>
      <name val="Helvetica-Narrow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sz val="11"/>
      <name val="Calibri"/>
      <family val="2"/>
    </font>
    <font>
      <sz val="11"/>
      <name val="Times New Roman"/>
      <family val="1"/>
    </font>
    <font>
      <b/>
      <u/>
      <sz val="12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2"/>
      <name val="Times New Roman"/>
      <family val="1"/>
    </font>
    <font>
      <vertAlign val="superscript"/>
      <sz val="11"/>
      <color rgb="FF000000"/>
      <name val="Times New Roman"/>
      <family val="1"/>
    </font>
    <font>
      <b/>
      <sz val="24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00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</borders>
  <cellStyleXfs count="95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4" applyNumberFormat="0" applyAlignment="0" applyProtection="0"/>
    <xf numFmtId="0" fontId="12" fillId="7" borderId="5" applyNumberFormat="0" applyAlignment="0" applyProtection="0"/>
    <xf numFmtId="0" fontId="13" fillId="7" borderId="4" applyNumberFormat="0" applyAlignment="0" applyProtection="0"/>
    <xf numFmtId="0" fontId="14" fillId="0" borderId="6" applyNumberFormat="0" applyFill="0" applyAlignment="0" applyProtection="0"/>
    <xf numFmtId="0" fontId="15" fillId="8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33" borderId="0" applyNumberFormat="0" applyBorder="0" applyAlignment="0" applyProtection="0"/>
    <xf numFmtId="0" fontId="20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1" fillId="0" borderId="0"/>
    <xf numFmtId="0" fontId="20" fillId="0" borderId="0"/>
    <xf numFmtId="0" fontId="3" fillId="0" borderId="0"/>
    <xf numFmtId="0" fontId="24" fillId="0" borderId="0"/>
    <xf numFmtId="0" fontId="24" fillId="0" borderId="0"/>
    <xf numFmtId="0" fontId="3" fillId="0" borderId="0"/>
    <xf numFmtId="0" fontId="3" fillId="0" borderId="0"/>
    <xf numFmtId="0" fontId="21" fillId="0" borderId="0"/>
    <xf numFmtId="0" fontId="3" fillId="0" borderId="0"/>
    <xf numFmtId="0" fontId="3" fillId="0" borderId="0"/>
    <xf numFmtId="0" fontId="1" fillId="0" borderId="0"/>
    <xf numFmtId="0" fontId="1" fillId="9" borderId="8" applyNumberFormat="0" applyFont="0" applyAlignment="0" applyProtection="0"/>
    <xf numFmtId="0" fontId="1" fillId="0" borderId="0"/>
    <xf numFmtId="0" fontId="1" fillId="9" borderId="8" applyNumberFormat="0" applyFont="0" applyAlignment="0" applyProtection="0"/>
    <xf numFmtId="0" fontId="21" fillId="0" borderId="0"/>
    <xf numFmtId="0" fontId="21" fillId="0" borderId="0"/>
    <xf numFmtId="0" fontId="3" fillId="0" borderId="0"/>
    <xf numFmtId="0" fontId="3" fillId="0" borderId="0"/>
    <xf numFmtId="0" fontId="27" fillId="0" borderId="0"/>
    <xf numFmtId="0" fontId="24" fillId="0" borderId="0"/>
    <xf numFmtId="0" fontId="3" fillId="0" borderId="0"/>
    <xf numFmtId="0" fontId="3" fillId="0" borderId="0"/>
    <xf numFmtId="0" fontId="21" fillId="0" borderId="0"/>
    <xf numFmtId="0" fontId="21" fillId="0" borderId="0"/>
    <xf numFmtId="0" fontId="20" fillId="0" borderId="0"/>
    <xf numFmtId="0" fontId="24" fillId="0" borderId="0"/>
    <xf numFmtId="0" fontId="21" fillId="0" borderId="0"/>
    <xf numFmtId="0" fontId="3" fillId="0" borderId="0"/>
    <xf numFmtId="0" fontId="29" fillId="0" borderId="0"/>
    <xf numFmtId="0" fontId="3" fillId="0" borderId="0"/>
    <xf numFmtId="0" fontId="21" fillId="0" borderId="0"/>
    <xf numFmtId="0" fontId="25" fillId="0" borderId="0"/>
    <xf numFmtId="0" fontId="3" fillId="0" borderId="0"/>
    <xf numFmtId="0" fontId="21" fillId="0" borderId="0"/>
    <xf numFmtId="0" fontId="1" fillId="0" borderId="0"/>
    <xf numFmtId="0" fontId="28" fillId="0" borderId="0"/>
    <xf numFmtId="0" fontId="1" fillId="0" borderId="0"/>
    <xf numFmtId="0" fontId="21" fillId="0" borderId="0"/>
    <xf numFmtId="0" fontId="3" fillId="0" borderId="0"/>
    <xf numFmtId="0" fontId="21" fillId="0" borderId="0"/>
    <xf numFmtId="0" fontId="1" fillId="0" borderId="0"/>
    <xf numFmtId="0" fontId="21" fillId="0" borderId="0"/>
    <xf numFmtId="0" fontId="3" fillId="0" borderId="0"/>
    <xf numFmtId="0" fontId="1" fillId="0" borderId="0"/>
    <xf numFmtId="0" fontId="21" fillId="0" borderId="0"/>
    <xf numFmtId="0" fontId="3" fillId="0" borderId="0"/>
    <xf numFmtId="0" fontId="21" fillId="0" borderId="0"/>
  </cellStyleXfs>
  <cellXfs count="102">
    <xf numFmtId="0" fontId="0" fillId="0" borderId="0" xfId="0"/>
    <xf numFmtId="2" fontId="0" fillId="0" borderId="0" xfId="0" applyNumberFormat="1"/>
    <xf numFmtId="0" fontId="22" fillId="0" borderId="0" xfId="42" applyFont="1"/>
    <xf numFmtId="0" fontId="2" fillId="0" borderId="0" xfId="0" applyFont="1"/>
    <xf numFmtId="0" fontId="22" fillId="0" borderId="0" xfId="54" applyFont="1" applyFill="1" applyAlignment="1">
      <alignment horizontal="left"/>
    </xf>
    <xf numFmtId="1" fontId="22" fillId="0" borderId="0" xfId="67" applyNumberFormat="1" applyFont="1" applyFill="1" applyAlignment="1">
      <alignment horizontal="left"/>
    </xf>
    <xf numFmtId="0" fontId="22" fillId="0" borderId="0" xfId="50" applyFont="1"/>
    <xf numFmtId="0" fontId="22" fillId="0" borderId="0" xfId="52" applyFont="1"/>
    <xf numFmtId="0" fontId="22" fillId="0" borderId="0" xfId="43" applyFont="1"/>
    <xf numFmtId="0" fontId="30" fillId="2" borderId="0" xfId="48" applyFont="1" applyFill="1"/>
    <xf numFmtId="0" fontId="23" fillId="2" borderId="0" xfId="48" applyFont="1" applyFill="1"/>
    <xf numFmtId="0" fontId="22" fillId="2" borderId="0" xfId="51" applyFont="1" applyFill="1"/>
    <xf numFmtId="164" fontId="26" fillId="0" borderId="0" xfId="51" applyNumberFormat="1" applyFont="1" applyAlignment="1">
      <alignment horizontal="center"/>
    </xf>
    <xf numFmtId="164" fontId="22" fillId="0" borderId="0" xfId="51" applyNumberFormat="1" applyFont="1"/>
    <xf numFmtId="2" fontId="22" fillId="2" borderId="0" xfId="51" applyNumberFormat="1" applyFont="1" applyFill="1" applyAlignment="1">
      <alignment horizontal="center"/>
    </xf>
    <xf numFmtId="2" fontId="26" fillId="2" borderId="0" xfId="51" applyNumberFormat="1" applyFont="1" applyFill="1" applyAlignment="1">
      <alignment horizontal="center"/>
    </xf>
    <xf numFmtId="0" fontId="22" fillId="0" borderId="0" xfId="75" applyFont="1" applyFill="1"/>
    <xf numFmtId="0" fontId="26" fillId="0" borderId="0" xfId="75" applyFont="1" applyFill="1"/>
    <xf numFmtId="0" fontId="22" fillId="0" borderId="0" xfId="75" applyFont="1" applyFill="1" applyAlignment="1">
      <alignment horizontal="left"/>
    </xf>
    <xf numFmtId="1" fontId="22" fillId="0" borderId="0" xfId="75" applyNumberFormat="1" applyFont="1" applyFill="1" applyAlignment="1">
      <alignment horizontal="left"/>
    </xf>
    <xf numFmtId="165" fontId="22" fillId="0" borderId="0" xfId="75" applyNumberFormat="1" applyFont="1" applyFill="1" applyAlignment="1">
      <alignment horizontal="left"/>
    </xf>
    <xf numFmtId="164" fontId="22" fillId="0" borderId="0" xfId="75" applyNumberFormat="1" applyFont="1" applyAlignment="1">
      <alignment horizontal="left"/>
    </xf>
    <xf numFmtId="0" fontId="22" fillId="0" borderId="0" xfId="52" applyFont="1" applyFill="1" applyAlignment="1">
      <alignment horizontal="left"/>
    </xf>
    <xf numFmtId="166" fontId="22" fillId="0" borderId="0" xfId="67" applyNumberFormat="1" applyFont="1" applyFill="1"/>
    <xf numFmtId="0" fontId="22" fillId="0" borderId="0" xfId="67" applyFont="1" applyFill="1" applyAlignment="1">
      <alignment horizontal="left"/>
    </xf>
    <xf numFmtId="0" fontId="22" fillId="0" borderId="0" xfId="67" applyFont="1" applyFill="1"/>
    <xf numFmtId="0" fontId="26" fillId="0" borderId="0" xfId="67" applyFont="1" applyFill="1"/>
    <xf numFmtId="164" fontId="22" fillId="0" borderId="0" xfId="67" applyNumberFormat="1" applyFont="1" applyFill="1"/>
    <xf numFmtId="164" fontId="26" fillId="0" borderId="0" xfId="67" applyNumberFormat="1" applyFont="1" applyFill="1"/>
    <xf numFmtId="166" fontId="22" fillId="0" borderId="0" xfId="52" applyNumberFormat="1" applyFont="1" applyFill="1"/>
    <xf numFmtId="166" fontId="22" fillId="0" borderId="0" xfId="54" applyNumberFormat="1" applyFont="1" applyFill="1"/>
    <xf numFmtId="166" fontId="26" fillId="0" borderId="0" xfId="67" applyNumberFormat="1" applyFont="1" applyFill="1"/>
    <xf numFmtId="0" fontId="22" fillId="0" borderId="0" xfId="51" applyFont="1" applyFill="1"/>
    <xf numFmtId="2" fontId="2" fillId="0" borderId="0" xfId="0" applyNumberFormat="1" applyFont="1"/>
    <xf numFmtId="0" fontId="2" fillId="2" borderId="0" xfId="0" applyFont="1" applyFill="1"/>
    <xf numFmtId="0" fontId="0" fillId="2" borderId="0" xfId="0" applyFill="1"/>
    <xf numFmtId="164" fontId="26" fillId="2" borderId="0" xfId="67" applyNumberFormat="1" applyFont="1" applyFill="1"/>
    <xf numFmtId="164" fontId="22" fillId="2" borderId="0" xfId="67" applyNumberFormat="1" applyFont="1" applyFill="1"/>
    <xf numFmtId="1" fontId="26" fillId="0" borderId="0" xfId="67" applyNumberFormat="1" applyFont="1" applyFill="1" applyAlignment="1">
      <alignment horizontal="center"/>
    </xf>
    <xf numFmtId="1" fontId="22" fillId="0" borderId="0" xfId="67" applyNumberFormat="1" applyFont="1" applyFill="1" applyAlignment="1">
      <alignment horizontal="center"/>
    </xf>
    <xf numFmtId="1" fontId="0" fillId="0" borderId="0" xfId="0" applyNumberFormat="1" applyAlignment="1">
      <alignment horizontal="center"/>
    </xf>
    <xf numFmtId="164" fontId="31" fillId="0" borderId="0" xfId="67" applyNumberFormat="1" applyFont="1" applyFill="1"/>
    <xf numFmtId="164" fontId="22" fillId="0" borderId="0" xfId="67" applyNumberFormat="1" applyFont="1" applyFill="1" applyAlignment="1">
      <alignment horizontal="right"/>
    </xf>
    <xf numFmtId="1" fontId="31" fillId="0" borderId="0" xfId="67" applyNumberFormat="1" applyFont="1" applyFill="1" applyAlignment="1">
      <alignment horizontal="center"/>
    </xf>
    <xf numFmtId="164" fontId="32" fillId="0" borderId="0" xfId="51" applyNumberFormat="1" applyFont="1"/>
    <xf numFmtId="164" fontId="22" fillId="0" borderId="0" xfId="67" quotePrefix="1" applyNumberFormat="1" applyFont="1" applyFill="1" applyAlignment="1">
      <alignment horizontal="right"/>
    </xf>
    <xf numFmtId="0" fontId="0" fillId="0" borderId="0" xfId="0" applyAlignment="1">
      <alignment horizontal="right"/>
    </xf>
    <xf numFmtId="164" fontId="26" fillId="0" borderId="0" xfId="67" applyNumberFormat="1" applyFont="1" applyFill="1" applyAlignment="1">
      <alignment horizontal="right"/>
    </xf>
    <xf numFmtId="164" fontId="26" fillId="0" borderId="0" xfId="51" applyNumberFormat="1" applyFont="1"/>
    <xf numFmtId="0" fontId="22" fillId="0" borderId="0" xfId="50" applyFont="1" applyAlignment="1">
      <alignment horizontal="left"/>
    </xf>
    <xf numFmtId="10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4" fontId="31" fillId="0" borderId="0" xfId="67" applyNumberFormat="1" applyFont="1" applyFill="1" applyAlignment="1">
      <alignment horizontal="right"/>
    </xf>
    <xf numFmtId="164" fontId="0" fillId="0" borderId="0" xfId="0" applyNumberFormat="1" applyAlignment="1">
      <alignment horizontal="right"/>
    </xf>
    <xf numFmtId="164" fontId="31" fillId="0" borderId="0" xfId="51" applyNumberFormat="1" applyFont="1"/>
    <xf numFmtId="0" fontId="31" fillId="0" borderId="0" xfId="67" applyFont="1" applyFill="1"/>
    <xf numFmtId="0" fontId="34" fillId="0" borderId="0" xfId="0" applyFont="1" applyAlignment="1">
      <alignment horizontal="justify"/>
    </xf>
    <xf numFmtId="0" fontId="36" fillId="0" borderId="10" xfId="0" applyFont="1" applyBorder="1"/>
    <xf numFmtId="0" fontId="36" fillId="0" borderId="11" xfId="0" applyFont="1" applyBorder="1"/>
    <xf numFmtId="0" fontId="36" fillId="34" borderId="12" xfId="0" applyFont="1" applyFill="1" applyBorder="1"/>
    <xf numFmtId="0" fontId="33" fillId="34" borderId="13" xfId="0" applyFont="1" applyFill="1" applyBorder="1"/>
    <xf numFmtId="0" fontId="36" fillId="34" borderId="13" xfId="0" applyFont="1" applyFill="1" applyBorder="1"/>
    <xf numFmtId="0" fontId="36" fillId="0" borderId="12" xfId="0" applyFont="1" applyBorder="1"/>
    <xf numFmtId="0" fontId="33" fillId="0" borderId="13" xfId="0" applyFont="1" applyBorder="1"/>
    <xf numFmtId="0" fontId="37" fillId="0" borderId="12" xfId="0" applyFont="1" applyBorder="1"/>
    <xf numFmtId="0" fontId="37" fillId="0" borderId="13" xfId="0" applyFont="1" applyBorder="1"/>
    <xf numFmtId="0" fontId="34" fillId="0" borderId="13" xfId="0" applyFont="1" applyBorder="1"/>
    <xf numFmtId="0" fontId="37" fillId="34" borderId="12" xfId="0" applyFont="1" applyFill="1" applyBorder="1"/>
    <xf numFmtId="0" fontId="37" fillId="34" borderId="13" xfId="0" applyFont="1" applyFill="1" applyBorder="1"/>
    <xf numFmtId="0" fontId="37" fillId="0" borderId="14" xfId="0" applyFont="1" applyBorder="1"/>
    <xf numFmtId="0" fontId="37" fillId="0" borderId="15" xfId="0" applyFont="1" applyBorder="1"/>
    <xf numFmtId="0" fontId="37" fillId="0" borderId="13" xfId="0" applyFont="1" applyBorder="1" applyAlignment="1">
      <alignment horizontal="left"/>
    </xf>
    <xf numFmtId="0" fontId="35" fillId="0" borderId="0" xfId="0" applyFont="1" applyAlignment="1">
      <alignment horizontal="left"/>
    </xf>
    <xf numFmtId="0" fontId="36" fillId="0" borderId="16" xfId="0" applyFont="1" applyBorder="1" applyAlignment="1">
      <alignment horizontal="right"/>
    </xf>
    <xf numFmtId="0" fontId="36" fillId="0" borderId="16" xfId="0" applyFont="1" applyBorder="1" applyAlignment="1">
      <alignment horizontal="right" vertical="top" wrapText="1"/>
    </xf>
    <xf numFmtId="0" fontId="33" fillId="0" borderId="11" xfId="0" applyFont="1" applyBorder="1"/>
    <xf numFmtId="0" fontId="33" fillId="34" borderId="17" xfId="0" applyFont="1" applyFill="1" applyBorder="1"/>
    <xf numFmtId="0" fontId="36" fillId="34" borderId="17" xfId="0" applyFont="1" applyFill="1" applyBorder="1" applyAlignment="1">
      <alignment horizontal="right" vertical="top" wrapText="1"/>
    </xf>
    <xf numFmtId="0" fontId="36" fillId="0" borderId="17" xfId="0" applyFont="1" applyBorder="1" applyAlignment="1">
      <alignment horizontal="right"/>
    </xf>
    <xf numFmtId="0" fontId="36" fillId="0" borderId="17" xfId="0" applyFont="1" applyBorder="1" applyAlignment="1">
      <alignment horizontal="right" vertical="top" wrapText="1"/>
    </xf>
    <xf numFmtId="0" fontId="37" fillId="0" borderId="17" xfId="0" applyFont="1" applyBorder="1" applyAlignment="1">
      <alignment horizontal="right"/>
    </xf>
    <xf numFmtId="0" fontId="37" fillId="0" borderId="17" xfId="0" applyFont="1" applyBorder="1" applyAlignment="1">
      <alignment horizontal="right" wrapText="1"/>
    </xf>
    <xf numFmtId="0" fontId="37" fillId="0" borderId="17" xfId="0" applyFont="1" applyBorder="1" applyAlignment="1">
      <alignment horizontal="right" vertical="top" wrapText="1"/>
    </xf>
    <xf numFmtId="0" fontId="37" fillId="34" borderId="17" xfId="0" applyFont="1" applyFill="1" applyBorder="1" applyAlignment="1">
      <alignment horizontal="right" vertical="top" wrapText="1"/>
    </xf>
    <xf numFmtId="0" fontId="37" fillId="0" borderId="18" xfId="0" applyFont="1" applyBorder="1" applyAlignment="1">
      <alignment horizontal="right"/>
    </xf>
    <xf numFmtId="0" fontId="37" fillId="0" borderId="18" xfId="0" applyFont="1" applyBorder="1" applyAlignment="1">
      <alignment horizontal="right" vertical="top" wrapText="1"/>
    </xf>
    <xf numFmtId="0" fontId="33" fillId="0" borderId="15" xfId="0" applyFont="1" applyBorder="1"/>
    <xf numFmtId="0" fontId="36" fillId="0" borderId="16" xfId="0" applyFont="1" applyBorder="1" applyAlignment="1">
      <alignment vertical="top" wrapText="1"/>
    </xf>
    <xf numFmtId="0" fontId="36" fillId="34" borderId="17" xfId="0" applyFont="1" applyFill="1" applyBorder="1" applyAlignment="1">
      <alignment vertical="top" wrapText="1"/>
    </xf>
    <xf numFmtId="0" fontId="37" fillId="0" borderId="17" xfId="0" applyFont="1" applyBorder="1" applyAlignment="1">
      <alignment vertical="top" wrapText="1"/>
    </xf>
    <xf numFmtId="9" fontId="37" fillId="0" borderId="17" xfId="0" applyNumberFormat="1" applyFont="1" applyBorder="1" applyAlignment="1">
      <alignment horizontal="right"/>
    </xf>
    <xf numFmtId="9" fontId="37" fillId="0" borderId="17" xfId="0" applyNumberFormat="1" applyFont="1" applyBorder="1" applyAlignment="1">
      <alignment horizontal="right" vertical="top" wrapText="1"/>
    </xf>
    <xf numFmtId="0" fontId="33" fillId="0" borderId="17" xfId="0" applyFont="1" applyBorder="1"/>
    <xf numFmtId="0" fontId="37" fillId="34" borderId="17" xfId="0" applyFont="1" applyFill="1" applyBorder="1" applyAlignment="1">
      <alignment horizontal="right" wrapText="1"/>
    </xf>
    <xf numFmtId="9" fontId="37" fillId="0" borderId="17" xfId="0" applyNumberFormat="1" applyFont="1" applyBorder="1" applyAlignment="1">
      <alignment horizontal="right" wrapText="1"/>
    </xf>
    <xf numFmtId="0" fontId="34" fillId="0" borderId="17" xfId="0" applyFont="1" applyBorder="1" applyAlignment="1">
      <alignment horizontal="right" vertical="top"/>
    </xf>
    <xf numFmtId="0" fontId="34" fillId="0" borderId="17" xfId="0" applyFont="1" applyBorder="1" applyAlignment="1">
      <alignment horizontal="right" vertical="top" wrapText="1"/>
    </xf>
    <xf numFmtId="0" fontId="26" fillId="0" borderId="0" xfId="0" applyFont="1"/>
    <xf numFmtId="0" fontId="22" fillId="0" borderId="0" xfId="0" applyFont="1"/>
    <xf numFmtId="164" fontId="26" fillId="0" borderId="0" xfId="0" applyNumberFormat="1" applyFont="1"/>
    <xf numFmtId="164" fontId="22" fillId="0" borderId="0" xfId="0" applyNumberFormat="1" applyFont="1"/>
    <xf numFmtId="0" fontId="40" fillId="0" borderId="0" xfId="0" applyFont="1"/>
  </cellXfs>
  <cellStyles count="95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/>
    <cellStyle name="Normal 2 2" xfId="42"/>
    <cellStyle name="Normal 2 2 2" xfId="43"/>
    <cellStyle name="Normal 2 2 2 2" xfId="44"/>
    <cellStyle name="Normal 2 2 2 2 2" xfId="48"/>
    <cellStyle name="Normal 2 2 2 2 2 2" xfId="47"/>
    <cellStyle name="Normal 2 2 2 2 2 2 2" xfId="56"/>
    <cellStyle name="Normal 2 2 2 2 2 2 2 2" xfId="58"/>
    <cellStyle name="Normal 2 2 2 2 2 2 2 2 2" xfId="63"/>
    <cellStyle name="Normal 2 2 2 2 2 2 2 2 2 2" xfId="68"/>
    <cellStyle name="Normal 2 2 2 2 2 2 2 2 2 2 2" xfId="70"/>
    <cellStyle name="Normal 2 2 2 2 2 3" xfId="94"/>
    <cellStyle name="Normal 2 2 2 2 2 4" xfId="89"/>
    <cellStyle name="Normal 2 2 2 2 3" xfId="87"/>
    <cellStyle name="Normal 2 2 2 2 4" xfId="93"/>
    <cellStyle name="Normal 2 2 2 2 5" xfId="53"/>
    <cellStyle name="Normal 2 2 2 3" xfId="78"/>
    <cellStyle name="Normal 2 2 2 4" xfId="86"/>
    <cellStyle name="Normal 2 2 2 5" xfId="92"/>
    <cellStyle name="Normal 2 2 2 6" xfId="55"/>
    <cellStyle name="Normal 2 2 3" xfId="77"/>
    <cellStyle name="Normal 2 2 4" xfId="85"/>
    <cellStyle name="Normal 2 2 5" xfId="91"/>
    <cellStyle name="Normal 2 2 6" xfId="88"/>
    <cellStyle name="Normal 2 3" xfId="49"/>
    <cellStyle name="Normal 2 3 2" xfId="64"/>
    <cellStyle name="Normal 2 3 2 2" xfId="67"/>
    <cellStyle name="Normal 2 4" xfId="76"/>
    <cellStyle name="Normal 2 5" xfId="84"/>
    <cellStyle name="Normal 2 6" xfId="90"/>
    <cellStyle name="Normal 2 7" xfId="54"/>
    <cellStyle name="Normal 3" xfId="45"/>
    <cellStyle name="Normal 3 2" xfId="50"/>
    <cellStyle name="Normal 3 2 2" xfId="60"/>
    <cellStyle name="Normal 3 2 2 2" xfId="62"/>
    <cellStyle name="Normal 3 2 2 2 2" xfId="69"/>
    <cellStyle name="Normal 3 2 2 2 2 2" xfId="71"/>
    <cellStyle name="Normal 3 2 2 3" xfId="81"/>
    <cellStyle name="Normal 3 2 3" xfId="74"/>
    <cellStyle name="Normal 3 2 4" xfId="80"/>
    <cellStyle name="Normal 3 3" xfId="65"/>
    <cellStyle name="Normal 3 4" xfId="79"/>
    <cellStyle name="Normal 4" xfId="46"/>
    <cellStyle name="Normal 4 2" xfId="57"/>
    <cellStyle name="Normal 4 2 2" xfId="66"/>
    <cellStyle name="Normal 4 2 2 2" xfId="73"/>
    <cellStyle name="Normal 4 3" xfId="82"/>
    <cellStyle name="Normal 5" xfId="72"/>
    <cellStyle name="Normal 6" xfId="75"/>
    <cellStyle name="Normal 7" xfId="51"/>
    <cellStyle name="Normal 8" xfId="52"/>
    <cellStyle name="Note 2" xfId="59"/>
    <cellStyle name="Note 3" xfId="61"/>
    <cellStyle name="Output" xfId="10" builtinId="21" customBuiltin="1"/>
    <cellStyle name="Standard_I1-BE-WA" xfId="83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3B3B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458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Rice Prices in China (15 year average)</a:t>
            </a:r>
          </a:p>
        </c:rich>
      </c:tx>
      <c:layout>
        <c:manualLayout>
          <c:xMode val="edge"/>
          <c:yMode val="edge"/>
          <c:x val="0.24747503669479337"/>
          <c:y val="1.965811965811966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8.1605821999522807E-2"/>
          <c:y val="0.12906036745406824"/>
          <c:w val="0.88855153273304954"/>
          <c:h val="0.71965973484083734"/>
        </c:manualLayout>
      </c:layout>
      <c:scatterChart>
        <c:scatterStyle val="lineMarker"/>
        <c:ser>
          <c:idx val="0"/>
          <c:order val="0"/>
          <c:tx>
            <c:strRef>
              <c:f>'Original Data'!$C$1</c:f>
              <c:strCache>
                <c:ptCount val="1"/>
                <c:pt idx="0">
                  <c:v>China Rice 15 Yr</c:v>
                </c:pt>
              </c:strCache>
            </c:strRef>
          </c:tx>
          <c:spPr>
            <a:ln w="38100">
              <a:solidFill>
                <a:srgbClr val="0070C0"/>
              </a:solidFill>
              <a:prstDash val="solid"/>
            </a:ln>
          </c:spPr>
          <c:marker>
            <c:symbol val="none"/>
          </c:marker>
          <c:xVal>
            <c:numRef>
              <c:f>'Original Data'!$A$13:$A$945</c:f>
              <c:numCache>
                <c:formatCode>General</c:formatCode>
                <c:ptCount val="933"/>
                <c:pt idx="0">
                  <c:v>968</c:v>
                </c:pt>
                <c:pt idx="1">
                  <c:v>969</c:v>
                </c:pt>
                <c:pt idx="2">
                  <c:v>970</c:v>
                </c:pt>
                <c:pt idx="3">
                  <c:v>971</c:v>
                </c:pt>
                <c:pt idx="4">
                  <c:v>972</c:v>
                </c:pt>
                <c:pt idx="5">
                  <c:v>973</c:v>
                </c:pt>
                <c:pt idx="6">
                  <c:v>974</c:v>
                </c:pt>
                <c:pt idx="7">
                  <c:v>975</c:v>
                </c:pt>
                <c:pt idx="8">
                  <c:v>976</c:v>
                </c:pt>
                <c:pt idx="9">
                  <c:v>977</c:v>
                </c:pt>
                <c:pt idx="10">
                  <c:v>978</c:v>
                </c:pt>
                <c:pt idx="11">
                  <c:v>979</c:v>
                </c:pt>
                <c:pt idx="12">
                  <c:v>980</c:v>
                </c:pt>
                <c:pt idx="13">
                  <c:v>981</c:v>
                </c:pt>
                <c:pt idx="14">
                  <c:v>982</c:v>
                </c:pt>
                <c:pt idx="15">
                  <c:v>983</c:v>
                </c:pt>
                <c:pt idx="16">
                  <c:v>984</c:v>
                </c:pt>
                <c:pt idx="17">
                  <c:v>985</c:v>
                </c:pt>
                <c:pt idx="18">
                  <c:v>986</c:v>
                </c:pt>
                <c:pt idx="19">
                  <c:v>987</c:v>
                </c:pt>
                <c:pt idx="20">
                  <c:v>988</c:v>
                </c:pt>
                <c:pt idx="21">
                  <c:v>989</c:v>
                </c:pt>
                <c:pt idx="22">
                  <c:v>990</c:v>
                </c:pt>
                <c:pt idx="23">
                  <c:v>991</c:v>
                </c:pt>
                <c:pt idx="24">
                  <c:v>992</c:v>
                </c:pt>
                <c:pt idx="25">
                  <c:v>993</c:v>
                </c:pt>
                <c:pt idx="26">
                  <c:v>994</c:v>
                </c:pt>
                <c:pt idx="27">
                  <c:v>995</c:v>
                </c:pt>
                <c:pt idx="28">
                  <c:v>996</c:v>
                </c:pt>
                <c:pt idx="29">
                  <c:v>997</c:v>
                </c:pt>
                <c:pt idx="30">
                  <c:v>998</c:v>
                </c:pt>
                <c:pt idx="31">
                  <c:v>999</c:v>
                </c:pt>
                <c:pt idx="32">
                  <c:v>1000</c:v>
                </c:pt>
                <c:pt idx="33">
                  <c:v>1001</c:v>
                </c:pt>
                <c:pt idx="34">
                  <c:v>1002</c:v>
                </c:pt>
                <c:pt idx="35">
                  <c:v>1003</c:v>
                </c:pt>
                <c:pt idx="36">
                  <c:v>1004</c:v>
                </c:pt>
                <c:pt idx="37">
                  <c:v>1005</c:v>
                </c:pt>
                <c:pt idx="38">
                  <c:v>1006</c:v>
                </c:pt>
                <c:pt idx="39">
                  <c:v>1007</c:v>
                </c:pt>
                <c:pt idx="40">
                  <c:v>1008</c:v>
                </c:pt>
                <c:pt idx="41">
                  <c:v>1009</c:v>
                </c:pt>
                <c:pt idx="42">
                  <c:v>1010</c:v>
                </c:pt>
                <c:pt idx="43">
                  <c:v>1011</c:v>
                </c:pt>
                <c:pt idx="44">
                  <c:v>1012</c:v>
                </c:pt>
                <c:pt idx="45">
                  <c:v>1013</c:v>
                </c:pt>
                <c:pt idx="46">
                  <c:v>1014</c:v>
                </c:pt>
                <c:pt idx="47">
                  <c:v>1015</c:v>
                </c:pt>
                <c:pt idx="48">
                  <c:v>1016</c:v>
                </c:pt>
                <c:pt idx="49">
                  <c:v>1017</c:v>
                </c:pt>
                <c:pt idx="50">
                  <c:v>1018</c:v>
                </c:pt>
                <c:pt idx="51">
                  <c:v>1019</c:v>
                </c:pt>
                <c:pt idx="52">
                  <c:v>1020</c:v>
                </c:pt>
                <c:pt idx="53">
                  <c:v>1021</c:v>
                </c:pt>
                <c:pt idx="54">
                  <c:v>1022</c:v>
                </c:pt>
                <c:pt idx="55">
                  <c:v>1023</c:v>
                </c:pt>
                <c:pt idx="56">
                  <c:v>1024</c:v>
                </c:pt>
                <c:pt idx="57">
                  <c:v>1025</c:v>
                </c:pt>
                <c:pt idx="58">
                  <c:v>1026</c:v>
                </c:pt>
                <c:pt idx="59">
                  <c:v>1027</c:v>
                </c:pt>
                <c:pt idx="60">
                  <c:v>1028</c:v>
                </c:pt>
                <c:pt idx="61">
                  <c:v>1029</c:v>
                </c:pt>
                <c:pt idx="62">
                  <c:v>1030</c:v>
                </c:pt>
                <c:pt idx="63">
                  <c:v>1031</c:v>
                </c:pt>
                <c:pt idx="64">
                  <c:v>1032</c:v>
                </c:pt>
                <c:pt idx="65">
                  <c:v>1033</c:v>
                </c:pt>
                <c:pt idx="66">
                  <c:v>1034</c:v>
                </c:pt>
                <c:pt idx="67">
                  <c:v>1035</c:v>
                </c:pt>
                <c:pt idx="68">
                  <c:v>1036</c:v>
                </c:pt>
                <c:pt idx="69">
                  <c:v>1037</c:v>
                </c:pt>
                <c:pt idx="70">
                  <c:v>1038</c:v>
                </c:pt>
                <c:pt idx="71">
                  <c:v>1039</c:v>
                </c:pt>
                <c:pt idx="72">
                  <c:v>1040</c:v>
                </c:pt>
                <c:pt idx="73">
                  <c:v>1041</c:v>
                </c:pt>
                <c:pt idx="74">
                  <c:v>1042</c:v>
                </c:pt>
                <c:pt idx="75">
                  <c:v>1043</c:v>
                </c:pt>
                <c:pt idx="76">
                  <c:v>1044</c:v>
                </c:pt>
                <c:pt idx="77">
                  <c:v>1045</c:v>
                </c:pt>
                <c:pt idx="78">
                  <c:v>1046</c:v>
                </c:pt>
                <c:pt idx="79">
                  <c:v>1047</c:v>
                </c:pt>
                <c:pt idx="80">
                  <c:v>1048</c:v>
                </c:pt>
                <c:pt idx="81">
                  <c:v>1049</c:v>
                </c:pt>
                <c:pt idx="82">
                  <c:v>1050</c:v>
                </c:pt>
                <c:pt idx="83">
                  <c:v>1051</c:v>
                </c:pt>
                <c:pt idx="84">
                  <c:v>1052</c:v>
                </c:pt>
                <c:pt idx="85">
                  <c:v>1053</c:v>
                </c:pt>
                <c:pt idx="86">
                  <c:v>1054</c:v>
                </c:pt>
                <c:pt idx="87">
                  <c:v>1055</c:v>
                </c:pt>
                <c:pt idx="88">
                  <c:v>1056</c:v>
                </c:pt>
                <c:pt idx="89">
                  <c:v>1057</c:v>
                </c:pt>
                <c:pt idx="90">
                  <c:v>1058</c:v>
                </c:pt>
                <c:pt idx="91">
                  <c:v>1059</c:v>
                </c:pt>
                <c:pt idx="92">
                  <c:v>1060</c:v>
                </c:pt>
                <c:pt idx="93">
                  <c:v>1061</c:v>
                </c:pt>
                <c:pt idx="94">
                  <c:v>1062</c:v>
                </c:pt>
                <c:pt idx="95">
                  <c:v>1063</c:v>
                </c:pt>
                <c:pt idx="96">
                  <c:v>1064</c:v>
                </c:pt>
                <c:pt idx="97">
                  <c:v>1065</c:v>
                </c:pt>
                <c:pt idx="98">
                  <c:v>1066</c:v>
                </c:pt>
                <c:pt idx="99">
                  <c:v>1067</c:v>
                </c:pt>
                <c:pt idx="100">
                  <c:v>1068</c:v>
                </c:pt>
                <c:pt idx="101">
                  <c:v>1069</c:v>
                </c:pt>
                <c:pt idx="102">
                  <c:v>1070</c:v>
                </c:pt>
                <c:pt idx="103">
                  <c:v>1071</c:v>
                </c:pt>
                <c:pt idx="104">
                  <c:v>1072</c:v>
                </c:pt>
                <c:pt idx="105">
                  <c:v>1073</c:v>
                </c:pt>
                <c:pt idx="106">
                  <c:v>1074</c:v>
                </c:pt>
                <c:pt idx="107">
                  <c:v>1075</c:v>
                </c:pt>
                <c:pt idx="108">
                  <c:v>1076</c:v>
                </c:pt>
                <c:pt idx="109">
                  <c:v>1077</c:v>
                </c:pt>
                <c:pt idx="110">
                  <c:v>1078</c:v>
                </c:pt>
                <c:pt idx="111">
                  <c:v>1079</c:v>
                </c:pt>
                <c:pt idx="112">
                  <c:v>1080</c:v>
                </c:pt>
                <c:pt idx="113">
                  <c:v>1081</c:v>
                </c:pt>
                <c:pt idx="114">
                  <c:v>1082</c:v>
                </c:pt>
                <c:pt idx="115">
                  <c:v>1083</c:v>
                </c:pt>
                <c:pt idx="116">
                  <c:v>1084</c:v>
                </c:pt>
                <c:pt idx="117">
                  <c:v>1085</c:v>
                </c:pt>
                <c:pt idx="118">
                  <c:v>1086</c:v>
                </c:pt>
                <c:pt idx="119">
                  <c:v>1087</c:v>
                </c:pt>
                <c:pt idx="120">
                  <c:v>1088</c:v>
                </c:pt>
                <c:pt idx="121">
                  <c:v>1089</c:v>
                </c:pt>
                <c:pt idx="122">
                  <c:v>1090</c:v>
                </c:pt>
                <c:pt idx="123">
                  <c:v>1091</c:v>
                </c:pt>
                <c:pt idx="124">
                  <c:v>1092</c:v>
                </c:pt>
                <c:pt idx="125">
                  <c:v>1093</c:v>
                </c:pt>
                <c:pt idx="126">
                  <c:v>1094</c:v>
                </c:pt>
                <c:pt idx="127">
                  <c:v>1095</c:v>
                </c:pt>
                <c:pt idx="128">
                  <c:v>1096</c:v>
                </c:pt>
                <c:pt idx="129">
                  <c:v>1097</c:v>
                </c:pt>
                <c:pt idx="130">
                  <c:v>1098</c:v>
                </c:pt>
                <c:pt idx="131">
                  <c:v>1099</c:v>
                </c:pt>
                <c:pt idx="132">
                  <c:v>1100</c:v>
                </c:pt>
                <c:pt idx="133">
                  <c:v>1101</c:v>
                </c:pt>
                <c:pt idx="134">
                  <c:v>1102</c:v>
                </c:pt>
                <c:pt idx="135">
                  <c:v>1103</c:v>
                </c:pt>
                <c:pt idx="136">
                  <c:v>1104</c:v>
                </c:pt>
                <c:pt idx="137">
                  <c:v>1105</c:v>
                </c:pt>
                <c:pt idx="138">
                  <c:v>1106</c:v>
                </c:pt>
                <c:pt idx="139">
                  <c:v>1107</c:v>
                </c:pt>
                <c:pt idx="140">
                  <c:v>1108</c:v>
                </c:pt>
                <c:pt idx="141">
                  <c:v>1109</c:v>
                </c:pt>
                <c:pt idx="142">
                  <c:v>1110</c:v>
                </c:pt>
                <c:pt idx="143">
                  <c:v>1111</c:v>
                </c:pt>
                <c:pt idx="144">
                  <c:v>1112</c:v>
                </c:pt>
                <c:pt idx="145">
                  <c:v>1113</c:v>
                </c:pt>
                <c:pt idx="146">
                  <c:v>1114</c:v>
                </c:pt>
                <c:pt idx="147">
                  <c:v>1115</c:v>
                </c:pt>
                <c:pt idx="148">
                  <c:v>1116</c:v>
                </c:pt>
                <c:pt idx="149">
                  <c:v>1117</c:v>
                </c:pt>
                <c:pt idx="150">
                  <c:v>1118</c:v>
                </c:pt>
                <c:pt idx="151">
                  <c:v>1119</c:v>
                </c:pt>
                <c:pt idx="152">
                  <c:v>1120</c:v>
                </c:pt>
                <c:pt idx="153">
                  <c:v>1121</c:v>
                </c:pt>
                <c:pt idx="154">
                  <c:v>1122</c:v>
                </c:pt>
                <c:pt idx="155">
                  <c:v>1123</c:v>
                </c:pt>
                <c:pt idx="156">
                  <c:v>1124</c:v>
                </c:pt>
                <c:pt idx="157">
                  <c:v>1125</c:v>
                </c:pt>
                <c:pt idx="158">
                  <c:v>1126</c:v>
                </c:pt>
                <c:pt idx="159">
                  <c:v>1127</c:v>
                </c:pt>
                <c:pt idx="160">
                  <c:v>1128</c:v>
                </c:pt>
                <c:pt idx="161">
                  <c:v>1129</c:v>
                </c:pt>
                <c:pt idx="162">
                  <c:v>1130</c:v>
                </c:pt>
                <c:pt idx="163">
                  <c:v>1131</c:v>
                </c:pt>
                <c:pt idx="164">
                  <c:v>1132</c:v>
                </c:pt>
                <c:pt idx="165">
                  <c:v>1133</c:v>
                </c:pt>
                <c:pt idx="166">
                  <c:v>1134</c:v>
                </c:pt>
                <c:pt idx="167">
                  <c:v>1135</c:v>
                </c:pt>
                <c:pt idx="168">
                  <c:v>1136</c:v>
                </c:pt>
                <c:pt idx="169">
                  <c:v>1137</c:v>
                </c:pt>
                <c:pt idx="170">
                  <c:v>1138</c:v>
                </c:pt>
                <c:pt idx="171">
                  <c:v>1139</c:v>
                </c:pt>
                <c:pt idx="172">
                  <c:v>1140</c:v>
                </c:pt>
                <c:pt idx="173">
                  <c:v>1141</c:v>
                </c:pt>
                <c:pt idx="174">
                  <c:v>1142</c:v>
                </c:pt>
                <c:pt idx="175">
                  <c:v>1143</c:v>
                </c:pt>
                <c:pt idx="176">
                  <c:v>1144</c:v>
                </c:pt>
                <c:pt idx="177">
                  <c:v>1145</c:v>
                </c:pt>
                <c:pt idx="178">
                  <c:v>1146</c:v>
                </c:pt>
                <c:pt idx="179">
                  <c:v>1147</c:v>
                </c:pt>
                <c:pt idx="180">
                  <c:v>1148</c:v>
                </c:pt>
                <c:pt idx="181">
                  <c:v>1149</c:v>
                </c:pt>
                <c:pt idx="182">
                  <c:v>1150</c:v>
                </c:pt>
                <c:pt idx="183">
                  <c:v>1151</c:v>
                </c:pt>
                <c:pt idx="184">
                  <c:v>1152</c:v>
                </c:pt>
                <c:pt idx="185">
                  <c:v>1153</c:v>
                </c:pt>
                <c:pt idx="186">
                  <c:v>1154</c:v>
                </c:pt>
                <c:pt idx="187">
                  <c:v>1155</c:v>
                </c:pt>
                <c:pt idx="188">
                  <c:v>1156</c:v>
                </c:pt>
                <c:pt idx="189">
                  <c:v>1157</c:v>
                </c:pt>
                <c:pt idx="190">
                  <c:v>1158</c:v>
                </c:pt>
                <c:pt idx="191">
                  <c:v>1159</c:v>
                </c:pt>
                <c:pt idx="192">
                  <c:v>1160</c:v>
                </c:pt>
                <c:pt idx="193">
                  <c:v>1161</c:v>
                </c:pt>
                <c:pt idx="194">
                  <c:v>1162</c:v>
                </c:pt>
                <c:pt idx="195">
                  <c:v>1163</c:v>
                </c:pt>
                <c:pt idx="196">
                  <c:v>1164</c:v>
                </c:pt>
                <c:pt idx="197">
                  <c:v>1165</c:v>
                </c:pt>
                <c:pt idx="198">
                  <c:v>1166</c:v>
                </c:pt>
                <c:pt idx="199">
                  <c:v>1167</c:v>
                </c:pt>
                <c:pt idx="200">
                  <c:v>1168</c:v>
                </c:pt>
                <c:pt idx="201">
                  <c:v>1169</c:v>
                </c:pt>
                <c:pt idx="202">
                  <c:v>1170</c:v>
                </c:pt>
                <c:pt idx="203">
                  <c:v>1171</c:v>
                </c:pt>
                <c:pt idx="204">
                  <c:v>1172</c:v>
                </c:pt>
                <c:pt idx="205">
                  <c:v>1173</c:v>
                </c:pt>
                <c:pt idx="206">
                  <c:v>1174</c:v>
                </c:pt>
                <c:pt idx="207">
                  <c:v>1175</c:v>
                </c:pt>
                <c:pt idx="208">
                  <c:v>1176</c:v>
                </c:pt>
                <c:pt idx="209">
                  <c:v>1177</c:v>
                </c:pt>
                <c:pt idx="210">
                  <c:v>1178</c:v>
                </c:pt>
                <c:pt idx="211">
                  <c:v>1179</c:v>
                </c:pt>
                <c:pt idx="212">
                  <c:v>1180</c:v>
                </c:pt>
                <c:pt idx="213">
                  <c:v>1181</c:v>
                </c:pt>
                <c:pt idx="214">
                  <c:v>1182</c:v>
                </c:pt>
                <c:pt idx="215">
                  <c:v>1183</c:v>
                </c:pt>
                <c:pt idx="216">
                  <c:v>1184</c:v>
                </c:pt>
                <c:pt idx="217">
                  <c:v>1185</c:v>
                </c:pt>
                <c:pt idx="218">
                  <c:v>1186</c:v>
                </c:pt>
                <c:pt idx="219">
                  <c:v>1187</c:v>
                </c:pt>
                <c:pt idx="220">
                  <c:v>1188</c:v>
                </c:pt>
                <c:pt idx="221">
                  <c:v>1189</c:v>
                </c:pt>
                <c:pt idx="222">
                  <c:v>1190</c:v>
                </c:pt>
                <c:pt idx="223">
                  <c:v>1191</c:v>
                </c:pt>
                <c:pt idx="224">
                  <c:v>1192</c:v>
                </c:pt>
                <c:pt idx="225">
                  <c:v>1193</c:v>
                </c:pt>
                <c:pt idx="226">
                  <c:v>1194</c:v>
                </c:pt>
                <c:pt idx="227">
                  <c:v>1195</c:v>
                </c:pt>
                <c:pt idx="228">
                  <c:v>1196</c:v>
                </c:pt>
                <c:pt idx="229">
                  <c:v>1197</c:v>
                </c:pt>
                <c:pt idx="230">
                  <c:v>1198</c:v>
                </c:pt>
                <c:pt idx="231">
                  <c:v>1199</c:v>
                </c:pt>
                <c:pt idx="232">
                  <c:v>1200</c:v>
                </c:pt>
                <c:pt idx="233">
                  <c:v>1201</c:v>
                </c:pt>
                <c:pt idx="234">
                  <c:v>1202</c:v>
                </c:pt>
                <c:pt idx="235">
                  <c:v>1203</c:v>
                </c:pt>
                <c:pt idx="236">
                  <c:v>1204</c:v>
                </c:pt>
                <c:pt idx="237">
                  <c:v>1205</c:v>
                </c:pt>
                <c:pt idx="238">
                  <c:v>1206</c:v>
                </c:pt>
                <c:pt idx="239">
                  <c:v>1207</c:v>
                </c:pt>
                <c:pt idx="240">
                  <c:v>1208</c:v>
                </c:pt>
                <c:pt idx="241">
                  <c:v>1209</c:v>
                </c:pt>
                <c:pt idx="242">
                  <c:v>1210</c:v>
                </c:pt>
                <c:pt idx="243">
                  <c:v>1211</c:v>
                </c:pt>
                <c:pt idx="244">
                  <c:v>1212</c:v>
                </c:pt>
                <c:pt idx="245">
                  <c:v>1213</c:v>
                </c:pt>
                <c:pt idx="246">
                  <c:v>1214</c:v>
                </c:pt>
                <c:pt idx="247">
                  <c:v>1215</c:v>
                </c:pt>
                <c:pt idx="248">
                  <c:v>1216</c:v>
                </c:pt>
                <c:pt idx="249">
                  <c:v>1217</c:v>
                </c:pt>
                <c:pt idx="250">
                  <c:v>1218</c:v>
                </c:pt>
                <c:pt idx="251">
                  <c:v>1219</c:v>
                </c:pt>
                <c:pt idx="252">
                  <c:v>1220</c:v>
                </c:pt>
                <c:pt idx="253">
                  <c:v>1221</c:v>
                </c:pt>
                <c:pt idx="254">
                  <c:v>1222</c:v>
                </c:pt>
                <c:pt idx="255">
                  <c:v>1223</c:v>
                </c:pt>
                <c:pt idx="256">
                  <c:v>1224</c:v>
                </c:pt>
                <c:pt idx="257">
                  <c:v>1225</c:v>
                </c:pt>
                <c:pt idx="258">
                  <c:v>1226</c:v>
                </c:pt>
                <c:pt idx="259">
                  <c:v>1227</c:v>
                </c:pt>
                <c:pt idx="260">
                  <c:v>1228</c:v>
                </c:pt>
                <c:pt idx="261">
                  <c:v>1229</c:v>
                </c:pt>
                <c:pt idx="262">
                  <c:v>1230</c:v>
                </c:pt>
                <c:pt idx="263">
                  <c:v>1231</c:v>
                </c:pt>
                <c:pt idx="264">
                  <c:v>1232</c:v>
                </c:pt>
                <c:pt idx="265">
                  <c:v>1233</c:v>
                </c:pt>
                <c:pt idx="266">
                  <c:v>1234</c:v>
                </c:pt>
                <c:pt idx="267">
                  <c:v>1235</c:v>
                </c:pt>
                <c:pt idx="268">
                  <c:v>1236</c:v>
                </c:pt>
                <c:pt idx="269">
                  <c:v>1237</c:v>
                </c:pt>
                <c:pt idx="270">
                  <c:v>1238</c:v>
                </c:pt>
                <c:pt idx="271">
                  <c:v>1239</c:v>
                </c:pt>
                <c:pt idx="272">
                  <c:v>1240</c:v>
                </c:pt>
                <c:pt idx="273">
                  <c:v>1241</c:v>
                </c:pt>
                <c:pt idx="274">
                  <c:v>1242</c:v>
                </c:pt>
                <c:pt idx="275">
                  <c:v>1243</c:v>
                </c:pt>
                <c:pt idx="276">
                  <c:v>1244</c:v>
                </c:pt>
                <c:pt idx="277">
                  <c:v>1245</c:v>
                </c:pt>
                <c:pt idx="278">
                  <c:v>1246</c:v>
                </c:pt>
                <c:pt idx="279">
                  <c:v>1247</c:v>
                </c:pt>
                <c:pt idx="280">
                  <c:v>1248</c:v>
                </c:pt>
                <c:pt idx="281">
                  <c:v>1249</c:v>
                </c:pt>
                <c:pt idx="282">
                  <c:v>1250</c:v>
                </c:pt>
                <c:pt idx="283">
                  <c:v>1251</c:v>
                </c:pt>
                <c:pt idx="284">
                  <c:v>1252</c:v>
                </c:pt>
                <c:pt idx="285">
                  <c:v>1253</c:v>
                </c:pt>
                <c:pt idx="286">
                  <c:v>1254</c:v>
                </c:pt>
                <c:pt idx="287">
                  <c:v>1255</c:v>
                </c:pt>
                <c:pt idx="288">
                  <c:v>1256</c:v>
                </c:pt>
                <c:pt idx="289">
                  <c:v>1257</c:v>
                </c:pt>
                <c:pt idx="290">
                  <c:v>1258</c:v>
                </c:pt>
                <c:pt idx="291">
                  <c:v>1259</c:v>
                </c:pt>
                <c:pt idx="292">
                  <c:v>1260</c:v>
                </c:pt>
                <c:pt idx="293">
                  <c:v>1261</c:v>
                </c:pt>
                <c:pt idx="294">
                  <c:v>1262</c:v>
                </c:pt>
                <c:pt idx="295">
                  <c:v>1263</c:v>
                </c:pt>
                <c:pt idx="296">
                  <c:v>1264</c:v>
                </c:pt>
                <c:pt idx="297">
                  <c:v>1265</c:v>
                </c:pt>
                <c:pt idx="298">
                  <c:v>1266</c:v>
                </c:pt>
                <c:pt idx="299">
                  <c:v>1267</c:v>
                </c:pt>
                <c:pt idx="300">
                  <c:v>1268</c:v>
                </c:pt>
                <c:pt idx="301">
                  <c:v>1269</c:v>
                </c:pt>
                <c:pt idx="302">
                  <c:v>1270</c:v>
                </c:pt>
                <c:pt idx="303">
                  <c:v>1271</c:v>
                </c:pt>
                <c:pt idx="304">
                  <c:v>1272</c:v>
                </c:pt>
                <c:pt idx="305">
                  <c:v>1273</c:v>
                </c:pt>
                <c:pt idx="306">
                  <c:v>1274</c:v>
                </c:pt>
                <c:pt idx="307">
                  <c:v>1275</c:v>
                </c:pt>
                <c:pt idx="308">
                  <c:v>1276</c:v>
                </c:pt>
                <c:pt idx="309">
                  <c:v>1277</c:v>
                </c:pt>
                <c:pt idx="310">
                  <c:v>1278</c:v>
                </c:pt>
                <c:pt idx="311">
                  <c:v>1279</c:v>
                </c:pt>
                <c:pt idx="312">
                  <c:v>1280</c:v>
                </c:pt>
                <c:pt idx="313">
                  <c:v>1281</c:v>
                </c:pt>
                <c:pt idx="314">
                  <c:v>1282</c:v>
                </c:pt>
                <c:pt idx="315">
                  <c:v>1283</c:v>
                </c:pt>
                <c:pt idx="316">
                  <c:v>1284</c:v>
                </c:pt>
                <c:pt idx="317">
                  <c:v>1285</c:v>
                </c:pt>
                <c:pt idx="318">
                  <c:v>1286</c:v>
                </c:pt>
                <c:pt idx="319">
                  <c:v>1287</c:v>
                </c:pt>
                <c:pt idx="320">
                  <c:v>1288</c:v>
                </c:pt>
                <c:pt idx="321">
                  <c:v>1289</c:v>
                </c:pt>
                <c:pt idx="322">
                  <c:v>1290</c:v>
                </c:pt>
                <c:pt idx="323">
                  <c:v>1291</c:v>
                </c:pt>
                <c:pt idx="324">
                  <c:v>1292</c:v>
                </c:pt>
                <c:pt idx="325">
                  <c:v>1293</c:v>
                </c:pt>
                <c:pt idx="326">
                  <c:v>1294</c:v>
                </c:pt>
                <c:pt idx="327">
                  <c:v>1295</c:v>
                </c:pt>
                <c:pt idx="328">
                  <c:v>1296</c:v>
                </c:pt>
                <c:pt idx="329">
                  <c:v>1297</c:v>
                </c:pt>
                <c:pt idx="330">
                  <c:v>1298</c:v>
                </c:pt>
                <c:pt idx="331">
                  <c:v>1299</c:v>
                </c:pt>
                <c:pt idx="332">
                  <c:v>1300</c:v>
                </c:pt>
                <c:pt idx="333">
                  <c:v>1301</c:v>
                </c:pt>
                <c:pt idx="334">
                  <c:v>1302</c:v>
                </c:pt>
                <c:pt idx="335">
                  <c:v>1303</c:v>
                </c:pt>
                <c:pt idx="336">
                  <c:v>1304</c:v>
                </c:pt>
                <c:pt idx="337">
                  <c:v>1305</c:v>
                </c:pt>
                <c:pt idx="338">
                  <c:v>1306</c:v>
                </c:pt>
                <c:pt idx="339">
                  <c:v>1307</c:v>
                </c:pt>
                <c:pt idx="340">
                  <c:v>1308</c:v>
                </c:pt>
                <c:pt idx="341">
                  <c:v>1309</c:v>
                </c:pt>
                <c:pt idx="342">
                  <c:v>1310</c:v>
                </c:pt>
                <c:pt idx="343">
                  <c:v>1311</c:v>
                </c:pt>
                <c:pt idx="344">
                  <c:v>1312</c:v>
                </c:pt>
                <c:pt idx="345">
                  <c:v>1313</c:v>
                </c:pt>
                <c:pt idx="346">
                  <c:v>1314</c:v>
                </c:pt>
                <c:pt idx="347">
                  <c:v>1315</c:v>
                </c:pt>
                <c:pt idx="348">
                  <c:v>1316</c:v>
                </c:pt>
                <c:pt idx="349">
                  <c:v>1317</c:v>
                </c:pt>
                <c:pt idx="350">
                  <c:v>1318</c:v>
                </c:pt>
                <c:pt idx="351">
                  <c:v>1319</c:v>
                </c:pt>
                <c:pt idx="352">
                  <c:v>1320</c:v>
                </c:pt>
                <c:pt idx="353">
                  <c:v>1321</c:v>
                </c:pt>
                <c:pt idx="354">
                  <c:v>1322</c:v>
                </c:pt>
                <c:pt idx="355">
                  <c:v>1323</c:v>
                </c:pt>
                <c:pt idx="356">
                  <c:v>1324</c:v>
                </c:pt>
                <c:pt idx="357">
                  <c:v>1325</c:v>
                </c:pt>
                <c:pt idx="358">
                  <c:v>1326</c:v>
                </c:pt>
                <c:pt idx="359">
                  <c:v>1327</c:v>
                </c:pt>
                <c:pt idx="360">
                  <c:v>1328</c:v>
                </c:pt>
                <c:pt idx="361">
                  <c:v>1329</c:v>
                </c:pt>
                <c:pt idx="362">
                  <c:v>1330</c:v>
                </c:pt>
                <c:pt idx="363">
                  <c:v>1331</c:v>
                </c:pt>
                <c:pt idx="364">
                  <c:v>1332</c:v>
                </c:pt>
                <c:pt idx="365">
                  <c:v>1333</c:v>
                </c:pt>
                <c:pt idx="366">
                  <c:v>1334</c:v>
                </c:pt>
                <c:pt idx="367">
                  <c:v>1335</c:v>
                </c:pt>
                <c:pt idx="368">
                  <c:v>1336</c:v>
                </c:pt>
                <c:pt idx="369">
                  <c:v>1337</c:v>
                </c:pt>
                <c:pt idx="370">
                  <c:v>1338</c:v>
                </c:pt>
                <c:pt idx="371">
                  <c:v>1339</c:v>
                </c:pt>
                <c:pt idx="372">
                  <c:v>1340</c:v>
                </c:pt>
                <c:pt idx="373">
                  <c:v>1341</c:v>
                </c:pt>
                <c:pt idx="374">
                  <c:v>1342</c:v>
                </c:pt>
                <c:pt idx="375">
                  <c:v>1343</c:v>
                </c:pt>
                <c:pt idx="376">
                  <c:v>1344</c:v>
                </c:pt>
                <c:pt idx="377">
                  <c:v>1345</c:v>
                </c:pt>
                <c:pt idx="378">
                  <c:v>1346</c:v>
                </c:pt>
                <c:pt idx="379">
                  <c:v>1347</c:v>
                </c:pt>
                <c:pt idx="380">
                  <c:v>1348</c:v>
                </c:pt>
                <c:pt idx="381">
                  <c:v>1349</c:v>
                </c:pt>
                <c:pt idx="382">
                  <c:v>1350</c:v>
                </c:pt>
                <c:pt idx="383">
                  <c:v>1351</c:v>
                </c:pt>
                <c:pt idx="384">
                  <c:v>1352</c:v>
                </c:pt>
                <c:pt idx="385">
                  <c:v>1353</c:v>
                </c:pt>
                <c:pt idx="386">
                  <c:v>1354</c:v>
                </c:pt>
                <c:pt idx="387">
                  <c:v>1355</c:v>
                </c:pt>
                <c:pt idx="388">
                  <c:v>1356</c:v>
                </c:pt>
                <c:pt idx="389">
                  <c:v>1357</c:v>
                </c:pt>
                <c:pt idx="390">
                  <c:v>1358</c:v>
                </c:pt>
                <c:pt idx="391">
                  <c:v>1359</c:v>
                </c:pt>
                <c:pt idx="392">
                  <c:v>1360</c:v>
                </c:pt>
                <c:pt idx="393">
                  <c:v>1361</c:v>
                </c:pt>
                <c:pt idx="394">
                  <c:v>1362</c:v>
                </c:pt>
                <c:pt idx="395">
                  <c:v>1363</c:v>
                </c:pt>
                <c:pt idx="396">
                  <c:v>1364</c:v>
                </c:pt>
                <c:pt idx="397">
                  <c:v>1365</c:v>
                </c:pt>
                <c:pt idx="398">
                  <c:v>1366</c:v>
                </c:pt>
                <c:pt idx="399">
                  <c:v>1367</c:v>
                </c:pt>
                <c:pt idx="400">
                  <c:v>1368</c:v>
                </c:pt>
                <c:pt idx="401">
                  <c:v>1369</c:v>
                </c:pt>
                <c:pt idx="402">
                  <c:v>1370</c:v>
                </c:pt>
                <c:pt idx="403">
                  <c:v>1371</c:v>
                </c:pt>
                <c:pt idx="404">
                  <c:v>1372</c:v>
                </c:pt>
                <c:pt idx="405">
                  <c:v>1373</c:v>
                </c:pt>
                <c:pt idx="406">
                  <c:v>1374</c:v>
                </c:pt>
                <c:pt idx="407">
                  <c:v>1375</c:v>
                </c:pt>
                <c:pt idx="408">
                  <c:v>1376</c:v>
                </c:pt>
                <c:pt idx="409">
                  <c:v>1377</c:v>
                </c:pt>
                <c:pt idx="410">
                  <c:v>1378</c:v>
                </c:pt>
                <c:pt idx="411">
                  <c:v>1379</c:v>
                </c:pt>
                <c:pt idx="412">
                  <c:v>1380</c:v>
                </c:pt>
                <c:pt idx="413">
                  <c:v>1381</c:v>
                </c:pt>
                <c:pt idx="414">
                  <c:v>1382</c:v>
                </c:pt>
                <c:pt idx="415">
                  <c:v>1383</c:v>
                </c:pt>
                <c:pt idx="416">
                  <c:v>1384</c:v>
                </c:pt>
                <c:pt idx="417">
                  <c:v>1385</c:v>
                </c:pt>
                <c:pt idx="418">
                  <c:v>1386</c:v>
                </c:pt>
                <c:pt idx="419">
                  <c:v>1387</c:v>
                </c:pt>
                <c:pt idx="420">
                  <c:v>1388</c:v>
                </c:pt>
                <c:pt idx="421">
                  <c:v>1389</c:v>
                </c:pt>
                <c:pt idx="422">
                  <c:v>1390</c:v>
                </c:pt>
                <c:pt idx="423">
                  <c:v>1391</c:v>
                </c:pt>
                <c:pt idx="424">
                  <c:v>1392</c:v>
                </c:pt>
                <c:pt idx="425">
                  <c:v>1393</c:v>
                </c:pt>
                <c:pt idx="426">
                  <c:v>1394</c:v>
                </c:pt>
                <c:pt idx="427">
                  <c:v>1395</c:v>
                </c:pt>
                <c:pt idx="428">
                  <c:v>1396</c:v>
                </c:pt>
                <c:pt idx="429">
                  <c:v>1397</c:v>
                </c:pt>
                <c:pt idx="430">
                  <c:v>1398</c:v>
                </c:pt>
                <c:pt idx="431">
                  <c:v>1399</c:v>
                </c:pt>
                <c:pt idx="432">
                  <c:v>1400</c:v>
                </c:pt>
                <c:pt idx="433">
                  <c:v>1401</c:v>
                </c:pt>
                <c:pt idx="434">
                  <c:v>1402</c:v>
                </c:pt>
                <c:pt idx="435">
                  <c:v>1403</c:v>
                </c:pt>
                <c:pt idx="436">
                  <c:v>1404</c:v>
                </c:pt>
                <c:pt idx="437">
                  <c:v>1405</c:v>
                </c:pt>
                <c:pt idx="438">
                  <c:v>1406</c:v>
                </c:pt>
                <c:pt idx="439">
                  <c:v>1407</c:v>
                </c:pt>
                <c:pt idx="440">
                  <c:v>1408</c:v>
                </c:pt>
                <c:pt idx="441">
                  <c:v>1409</c:v>
                </c:pt>
                <c:pt idx="442">
                  <c:v>1410</c:v>
                </c:pt>
                <c:pt idx="443">
                  <c:v>1411</c:v>
                </c:pt>
                <c:pt idx="444">
                  <c:v>1412</c:v>
                </c:pt>
                <c:pt idx="445">
                  <c:v>1413</c:v>
                </c:pt>
                <c:pt idx="446">
                  <c:v>1414</c:v>
                </c:pt>
                <c:pt idx="447">
                  <c:v>1415</c:v>
                </c:pt>
                <c:pt idx="448">
                  <c:v>1416</c:v>
                </c:pt>
                <c:pt idx="449">
                  <c:v>1417</c:v>
                </c:pt>
                <c:pt idx="450">
                  <c:v>1418</c:v>
                </c:pt>
                <c:pt idx="451">
                  <c:v>1419</c:v>
                </c:pt>
                <c:pt idx="452">
                  <c:v>1420</c:v>
                </c:pt>
                <c:pt idx="453">
                  <c:v>1421</c:v>
                </c:pt>
                <c:pt idx="454">
                  <c:v>1422</c:v>
                </c:pt>
                <c:pt idx="455">
                  <c:v>1423</c:v>
                </c:pt>
                <c:pt idx="456">
                  <c:v>1424</c:v>
                </c:pt>
                <c:pt idx="457">
                  <c:v>1425</c:v>
                </c:pt>
                <c:pt idx="458">
                  <c:v>1426</c:v>
                </c:pt>
                <c:pt idx="459">
                  <c:v>1427</c:v>
                </c:pt>
                <c:pt idx="460">
                  <c:v>1428</c:v>
                </c:pt>
                <c:pt idx="461">
                  <c:v>1429</c:v>
                </c:pt>
                <c:pt idx="462">
                  <c:v>1430</c:v>
                </c:pt>
                <c:pt idx="463">
                  <c:v>1431</c:v>
                </c:pt>
                <c:pt idx="464">
                  <c:v>1432</c:v>
                </c:pt>
                <c:pt idx="465">
                  <c:v>1433</c:v>
                </c:pt>
                <c:pt idx="466">
                  <c:v>1434</c:v>
                </c:pt>
                <c:pt idx="467">
                  <c:v>1435</c:v>
                </c:pt>
                <c:pt idx="468">
                  <c:v>1436</c:v>
                </c:pt>
                <c:pt idx="469">
                  <c:v>1437</c:v>
                </c:pt>
                <c:pt idx="470">
                  <c:v>1438</c:v>
                </c:pt>
                <c:pt idx="471">
                  <c:v>1439</c:v>
                </c:pt>
                <c:pt idx="472">
                  <c:v>1440</c:v>
                </c:pt>
                <c:pt idx="473">
                  <c:v>1441</c:v>
                </c:pt>
                <c:pt idx="474">
                  <c:v>1442</c:v>
                </c:pt>
                <c:pt idx="475">
                  <c:v>1443</c:v>
                </c:pt>
                <c:pt idx="476">
                  <c:v>1444</c:v>
                </c:pt>
                <c:pt idx="477">
                  <c:v>1445</c:v>
                </c:pt>
                <c:pt idx="478">
                  <c:v>1446</c:v>
                </c:pt>
                <c:pt idx="479">
                  <c:v>1447</c:v>
                </c:pt>
                <c:pt idx="480">
                  <c:v>1448</c:v>
                </c:pt>
                <c:pt idx="481">
                  <c:v>1449</c:v>
                </c:pt>
                <c:pt idx="482">
                  <c:v>1450</c:v>
                </c:pt>
                <c:pt idx="483">
                  <c:v>1451</c:v>
                </c:pt>
                <c:pt idx="484">
                  <c:v>1452</c:v>
                </c:pt>
                <c:pt idx="485">
                  <c:v>1453</c:v>
                </c:pt>
                <c:pt idx="486">
                  <c:v>1454</c:v>
                </c:pt>
                <c:pt idx="487">
                  <c:v>1455</c:v>
                </c:pt>
                <c:pt idx="488">
                  <c:v>1456</c:v>
                </c:pt>
                <c:pt idx="489">
                  <c:v>1457</c:v>
                </c:pt>
                <c:pt idx="490">
                  <c:v>1458</c:v>
                </c:pt>
                <c:pt idx="491">
                  <c:v>1459</c:v>
                </c:pt>
                <c:pt idx="492">
                  <c:v>1460</c:v>
                </c:pt>
                <c:pt idx="493">
                  <c:v>1461</c:v>
                </c:pt>
                <c:pt idx="494">
                  <c:v>1462</c:v>
                </c:pt>
                <c:pt idx="495">
                  <c:v>1463</c:v>
                </c:pt>
                <c:pt idx="496">
                  <c:v>1464</c:v>
                </c:pt>
                <c:pt idx="497">
                  <c:v>1465</c:v>
                </c:pt>
                <c:pt idx="498">
                  <c:v>1466</c:v>
                </c:pt>
                <c:pt idx="499">
                  <c:v>1467</c:v>
                </c:pt>
                <c:pt idx="500">
                  <c:v>1468</c:v>
                </c:pt>
                <c:pt idx="501">
                  <c:v>1469</c:v>
                </c:pt>
                <c:pt idx="502">
                  <c:v>1470</c:v>
                </c:pt>
                <c:pt idx="503">
                  <c:v>1471</c:v>
                </c:pt>
                <c:pt idx="504">
                  <c:v>1472</c:v>
                </c:pt>
                <c:pt idx="505">
                  <c:v>1473</c:v>
                </c:pt>
                <c:pt idx="506">
                  <c:v>1474</c:v>
                </c:pt>
                <c:pt idx="507">
                  <c:v>1475</c:v>
                </c:pt>
                <c:pt idx="508">
                  <c:v>1476</c:v>
                </c:pt>
                <c:pt idx="509">
                  <c:v>1477</c:v>
                </c:pt>
                <c:pt idx="510">
                  <c:v>1478</c:v>
                </c:pt>
                <c:pt idx="511">
                  <c:v>1479</c:v>
                </c:pt>
                <c:pt idx="512">
                  <c:v>1480</c:v>
                </c:pt>
                <c:pt idx="513">
                  <c:v>1481</c:v>
                </c:pt>
                <c:pt idx="514">
                  <c:v>1482</c:v>
                </c:pt>
                <c:pt idx="515">
                  <c:v>1483</c:v>
                </c:pt>
                <c:pt idx="516">
                  <c:v>1484</c:v>
                </c:pt>
                <c:pt idx="517">
                  <c:v>1485</c:v>
                </c:pt>
                <c:pt idx="518">
                  <c:v>1486</c:v>
                </c:pt>
                <c:pt idx="519">
                  <c:v>1487</c:v>
                </c:pt>
                <c:pt idx="520">
                  <c:v>1488</c:v>
                </c:pt>
                <c:pt idx="521">
                  <c:v>1489</c:v>
                </c:pt>
                <c:pt idx="522">
                  <c:v>1490</c:v>
                </c:pt>
                <c:pt idx="523">
                  <c:v>1491</c:v>
                </c:pt>
                <c:pt idx="524">
                  <c:v>1492</c:v>
                </c:pt>
                <c:pt idx="525">
                  <c:v>1493</c:v>
                </c:pt>
                <c:pt idx="526">
                  <c:v>1494</c:v>
                </c:pt>
                <c:pt idx="527">
                  <c:v>1495</c:v>
                </c:pt>
                <c:pt idx="528">
                  <c:v>1496</c:v>
                </c:pt>
                <c:pt idx="529">
                  <c:v>1497</c:v>
                </c:pt>
                <c:pt idx="530">
                  <c:v>1498</c:v>
                </c:pt>
                <c:pt idx="531">
                  <c:v>1499</c:v>
                </c:pt>
                <c:pt idx="532">
                  <c:v>1500</c:v>
                </c:pt>
                <c:pt idx="533">
                  <c:v>1501</c:v>
                </c:pt>
                <c:pt idx="534">
                  <c:v>1502</c:v>
                </c:pt>
                <c:pt idx="535">
                  <c:v>1503</c:v>
                </c:pt>
                <c:pt idx="536">
                  <c:v>1504</c:v>
                </c:pt>
                <c:pt idx="537">
                  <c:v>1505</c:v>
                </c:pt>
                <c:pt idx="538">
                  <c:v>1506</c:v>
                </c:pt>
                <c:pt idx="539">
                  <c:v>1507</c:v>
                </c:pt>
                <c:pt idx="540">
                  <c:v>1508</c:v>
                </c:pt>
                <c:pt idx="541">
                  <c:v>1509</c:v>
                </c:pt>
                <c:pt idx="542">
                  <c:v>1510</c:v>
                </c:pt>
                <c:pt idx="543">
                  <c:v>1511</c:v>
                </c:pt>
                <c:pt idx="544">
                  <c:v>1512</c:v>
                </c:pt>
                <c:pt idx="545">
                  <c:v>1513</c:v>
                </c:pt>
                <c:pt idx="546">
                  <c:v>1514</c:v>
                </c:pt>
                <c:pt idx="547">
                  <c:v>1515</c:v>
                </c:pt>
                <c:pt idx="548">
                  <c:v>1516</c:v>
                </c:pt>
                <c:pt idx="549">
                  <c:v>1517</c:v>
                </c:pt>
                <c:pt idx="550">
                  <c:v>1518</c:v>
                </c:pt>
                <c:pt idx="551">
                  <c:v>1519</c:v>
                </c:pt>
                <c:pt idx="552">
                  <c:v>1520</c:v>
                </c:pt>
                <c:pt idx="553">
                  <c:v>1521</c:v>
                </c:pt>
                <c:pt idx="554">
                  <c:v>1522</c:v>
                </c:pt>
                <c:pt idx="555">
                  <c:v>1523</c:v>
                </c:pt>
                <c:pt idx="556">
                  <c:v>1524</c:v>
                </c:pt>
                <c:pt idx="557">
                  <c:v>1525</c:v>
                </c:pt>
                <c:pt idx="558">
                  <c:v>1526</c:v>
                </c:pt>
                <c:pt idx="559">
                  <c:v>1527</c:v>
                </c:pt>
                <c:pt idx="560">
                  <c:v>1528</c:v>
                </c:pt>
                <c:pt idx="561">
                  <c:v>1529</c:v>
                </c:pt>
                <c:pt idx="562">
                  <c:v>1530</c:v>
                </c:pt>
                <c:pt idx="563">
                  <c:v>1531</c:v>
                </c:pt>
                <c:pt idx="564">
                  <c:v>1532</c:v>
                </c:pt>
                <c:pt idx="565">
                  <c:v>1533</c:v>
                </c:pt>
                <c:pt idx="566">
                  <c:v>1534</c:v>
                </c:pt>
                <c:pt idx="567">
                  <c:v>1535</c:v>
                </c:pt>
                <c:pt idx="568">
                  <c:v>1536</c:v>
                </c:pt>
                <c:pt idx="569">
                  <c:v>1537</c:v>
                </c:pt>
                <c:pt idx="570">
                  <c:v>1538</c:v>
                </c:pt>
                <c:pt idx="571">
                  <c:v>1539</c:v>
                </c:pt>
                <c:pt idx="572">
                  <c:v>1540</c:v>
                </c:pt>
                <c:pt idx="573">
                  <c:v>1541</c:v>
                </c:pt>
                <c:pt idx="574">
                  <c:v>1542</c:v>
                </c:pt>
                <c:pt idx="575">
                  <c:v>1543</c:v>
                </c:pt>
                <c:pt idx="576">
                  <c:v>1544</c:v>
                </c:pt>
                <c:pt idx="577">
                  <c:v>1545</c:v>
                </c:pt>
                <c:pt idx="578">
                  <c:v>1546</c:v>
                </c:pt>
                <c:pt idx="579">
                  <c:v>1547</c:v>
                </c:pt>
                <c:pt idx="580">
                  <c:v>1548</c:v>
                </c:pt>
                <c:pt idx="581">
                  <c:v>1549</c:v>
                </c:pt>
                <c:pt idx="582">
                  <c:v>1550</c:v>
                </c:pt>
                <c:pt idx="583">
                  <c:v>1551</c:v>
                </c:pt>
                <c:pt idx="584">
                  <c:v>1552</c:v>
                </c:pt>
                <c:pt idx="585">
                  <c:v>1553</c:v>
                </c:pt>
                <c:pt idx="586">
                  <c:v>1554</c:v>
                </c:pt>
                <c:pt idx="587">
                  <c:v>1555</c:v>
                </c:pt>
                <c:pt idx="588">
                  <c:v>1556</c:v>
                </c:pt>
                <c:pt idx="589">
                  <c:v>1557</c:v>
                </c:pt>
                <c:pt idx="590">
                  <c:v>1558</c:v>
                </c:pt>
                <c:pt idx="591">
                  <c:v>1559</c:v>
                </c:pt>
                <c:pt idx="592">
                  <c:v>1560</c:v>
                </c:pt>
                <c:pt idx="593">
                  <c:v>1561</c:v>
                </c:pt>
                <c:pt idx="594">
                  <c:v>1562</c:v>
                </c:pt>
                <c:pt idx="595">
                  <c:v>1563</c:v>
                </c:pt>
                <c:pt idx="596">
                  <c:v>1564</c:v>
                </c:pt>
                <c:pt idx="597">
                  <c:v>1565</c:v>
                </c:pt>
                <c:pt idx="598">
                  <c:v>1566</c:v>
                </c:pt>
                <c:pt idx="599">
                  <c:v>1567</c:v>
                </c:pt>
                <c:pt idx="600">
                  <c:v>1568</c:v>
                </c:pt>
                <c:pt idx="601">
                  <c:v>1569</c:v>
                </c:pt>
                <c:pt idx="602">
                  <c:v>1570</c:v>
                </c:pt>
                <c:pt idx="603">
                  <c:v>1571</c:v>
                </c:pt>
                <c:pt idx="604">
                  <c:v>1572</c:v>
                </c:pt>
                <c:pt idx="605">
                  <c:v>1573</c:v>
                </c:pt>
                <c:pt idx="606">
                  <c:v>1574</c:v>
                </c:pt>
                <c:pt idx="607">
                  <c:v>1575</c:v>
                </c:pt>
                <c:pt idx="608">
                  <c:v>1576</c:v>
                </c:pt>
                <c:pt idx="609">
                  <c:v>1577</c:v>
                </c:pt>
                <c:pt idx="610">
                  <c:v>1578</c:v>
                </c:pt>
                <c:pt idx="611">
                  <c:v>1579</c:v>
                </c:pt>
                <c:pt idx="612">
                  <c:v>1580</c:v>
                </c:pt>
                <c:pt idx="613">
                  <c:v>1581</c:v>
                </c:pt>
                <c:pt idx="614">
                  <c:v>1582</c:v>
                </c:pt>
                <c:pt idx="615">
                  <c:v>1583</c:v>
                </c:pt>
                <c:pt idx="616">
                  <c:v>1584</c:v>
                </c:pt>
                <c:pt idx="617">
                  <c:v>1585</c:v>
                </c:pt>
                <c:pt idx="618">
                  <c:v>1586</c:v>
                </c:pt>
                <c:pt idx="619">
                  <c:v>1587</c:v>
                </c:pt>
                <c:pt idx="620">
                  <c:v>1588</c:v>
                </c:pt>
                <c:pt idx="621">
                  <c:v>1589</c:v>
                </c:pt>
                <c:pt idx="622">
                  <c:v>1590</c:v>
                </c:pt>
                <c:pt idx="623">
                  <c:v>1591</c:v>
                </c:pt>
                <c:pt idx="624">
                  <c:v>1592</c:v>
                </c:pt>
                <c:pt idx="625">
                  <c:v>1593</c:v>
                </c:pt>
                <c:pt idx="626">
                  <c:v>1594</c:v>
                </c:pt>
                <c:pt idx="627">
                  <c:v>1595</c:v>
                </c:pt>
                <c:pt idx="628">
                  <c:v>1596</c:v>
                </c:pt>
                <c:pt idx="629">
                  <c:v>1597</c:v>
                </c:pt>
                <c:pt idx="630">
                  <c:v>1598</c:v>
                </c:pt>
                <c:pt idx="631">
                  <c:v>1599</c:v>
                </c:pt>
                <c:pt idx="632">
                  <c:v>1600</c:v>
                </c:pt>
                <c:pt idx="633">
                  <c:v>1601</c:v>
                </c:pt>
                <c:pt idx="634">
                  <c:v>1602</c:v>
                </c:pt>
                <c:pt idx="635">
                  <c:v>1603</c:v>
                </c:pt>
                <c:pt idx="636">
                  <c:v>1604</c:v>
                </c:pt>
                <c:pt idx="637">
                  <c:v>1605</c:v>
                </c:pt>
                <c:pt idx="638">
                  <c:v>1606</c:v>
                </c:pt>
                <c:pt idx="639">
                  <c:v>1607</c:v>
                </c:pt>
                <c:pt idx="640">
                  <c:v>1608</c:v>
                </c:pt>
                <c:pt idx="641">
                  <c:v>1609</c:v>
                </c:pt>
                <c:pt idx="642">
                  <c:v>1610</c:v>
                </c:pt>
                <c:pt idx="643">
                  <c:v>1611</c:v>
                </c:pt>
                <c:pt idx="644">
                  <c:v>1612</c:v>
                </c:pt>
                <c:pt idx="645">
                  <c:v>1613</c:v>
                </c:pt>
                <c:pt idx="646">
                  <c:v>1614</c:v>
                </c:pt>
                <c:pt idx="647">
                  <c:v>1615</c:v>
                </c:pt>
                <c:pt idx="648">
                  <c:v>1616</c:v>
                </c:pt>
                <c:pt idx="649">
                  <c:v>1617</c:v>
                </c:pt>
                <c:pt idx="650">
                  <c:v>1618</c:v>
                </c:pt>
                <c:pt idx="651">
                  <c:v>1619</c:v>
                </c:pt>
                <c:pt idx="652">
                  <c:v>1620</c:v>
                </c:pt>
                <c:pt idx="653">
                  <c:v>1621</c:v>
                </c:pt>
                <c:pt idx="654">
                  <c:v>1622</c:v>
                </c:pt>
                <c:pt idx="655">
                  <c:v>1623</c:v>
                </c:pt>
                <c:pt idx="656">
                  <c:v>1624</c:v>
                </c:pt>
                <c:pt idx="657">
                  <c:v>1625</c:v>
                </c:pt>
                <c:pt idx="658">
                  <c:v>1626</c:v>
                </c:pt>
                <c:pt idx="659">
                  <c:v>1627</c:v>
                </c:pt>
                <c:pt idx="660">
                  <c:v>1628</c:v>
                </c:pt>
                <c:pt idx="661">
                  <c:v>1629</c:v>
                </c:pt>
                <c:pt idx="662">
                  <c:v>1630</c:v>
                </c:pt>
                <c:pt idx="663">
                  <c:v>1631</c:v>
                </c:pt>
                <c:pt idx="664">
                  <c:v>1632</c:v>
                </c:pt>
                <c:pt idx="665">
                  <c:v>1633</c:v>
                </c:pt>
                <c:pt idx="666">
                  <c:v>1634</c:v>
                </c:pt>
                <c:pt idx="667">
                  <c:v>1635</c:v>
                </c:pt>
                <c:pt idx="668">
                  <c:v>1636</c:v>
                </c:pt>
                <c:pt idx="669">
                  <c:v>1637</c:v>
                </c:pt>
                <c:pt idx="670">
                  <c:v>1638</c:v>
                </c:pt>
                <c:pt idx="671">
                  <c:v>1639</c:v>
                </c:pt>
                <c:pt idx="672">
                  <c:v>1640</c:v>
                </c:pt>
                <c:pt idx="673">
                  <c:v>1641</c:v>
                </c:pt>
                <c:pt idx="674">
                  <c:v>1642</c:v>
                </c:pt>
                <c:pt idx="675">
                  <c:v>1643</c:v>
                </c:pt>
                <c:pt idx="676">
                  <c:v>1644</c:v>
                </c:pt>
                <c:pt idx="677">
                  <c:v>1645</c:v>
                </c:pt>
                <c:pt idx="678">
                  <c:v>1646</c:v>
                </c:pt>
                <c:pt idx="679">
                  <c:v>1647</c:v>
                </c:pt>
                <c:pt idx="680">
                  <c:v>1648</c:v>
                </c:pt>
                <c:pt idx="681">
                  <c:v>1649</c:v>
                </c:pt>
                <c:pt idx="682">
                  <c:v>1650</c:v>
                </c:pt>
                <c:pt idx="683">
                  <c:v>1651</c:v>
                </c:pt>
                <c:pt idx="684">
                  <c:v>1652</c:v>
                </c:pt>
                <c:pt idx="685">
                  <c:v>1653</c:v>
                </c:pt>
                <c:pt idx="686">
                  <c:v>1654</c:v>
                </c:pt>
                <c:pt idx="687">
                  <c:v>1655</c:v>
                </c:pt>
                <c:pt idx="688">
                  <c:v>1656</c:v>
                </c:pt>
                <c:pt idx="689">
                  <c:v>1657</c:v>
                </c:pt>
                <c:pt idx="690">
                  <c:v>1658</c:v>
                </c:pt>
                <c:pt idx="691">
                  <c:v>1659</c:v>
                </c:pt>
                <c:pt idx="692">
                  <c:v>1660</c:v>
                </c:pt>
                <c:pt idx="693">
                  <c:v>1661</c:v>
                </c:pt>
                <c:pt idx="694">
                  <c:v>1662</c:v>
                </c:pt>
                <c:pt idx="695">
                  <c:v>1663</c:v>
                </c:pt>
                <c:pt idx="696">
                  <c:v>1664</c:v>
                </c:pt>
                <c:pt idx="697">
                  <c:v>1665</c:v>
                </c:pt>
                <c:pt idx="698">
                  <c:v>1666</c:v>
                </c:pt>
                <c:pt idx="699">
                  <c:v>1667</c:v>
                </c:pt>
                <c:pt idx="700">
                  <c:v>1668</c:v>
                </c:pt>
                <c:pt idx="701">
                  <c:v>1669</c:v>
                </c:pt>
                <c:pt idx="702">
                  <c:v>1670</c:v>
                </c:pt>
                <c:pt idx="703">
                  <c:v>1671</c:v>
                </c:pt>
                <c:pt idx="704">
                  <c:v>1672</c:v>
                </c:pt>
                <c:pt idx="705">
                  <c:v>1673</c:v>
                </c:pt>
                <c:pt idx="706">
                  <c:v>1674</c:v>
                </c:pt>
                <c:pt idx="707">
                  <c:v>1675</c:v>
                </c:pt>
                <c:pt idx="708">
                  <c:v>1676</c:v>
                </c:pt>
                <c:pt idx="709">
                  <c:v>1677</c:v>
                </c:pt>
                <c:pt idx="710">
                  <c:v>1678</c:v>
                </c:pt>
                <c:pt idx="711">
                  <c:v>1679</c:v>
                </c:pt>
                <c:pt idx="712">
                  <c:v>1680</c:v>
                </c:pt>
                <c:pt idx="713">
                  <c:v>1681</c:v>
                </c:pt>
                <c:pt idx="714">
                  <c:v>1682</c:v>
                </c:pt>
                <c:pt idx="715">
                  <c:v>1683</c:v>
                </c:pt>
                <c:pt idx="716">
                  <c:v>1684</c:v>
                </c:pt>
                <c:pt idx="717">
                  <c:v>1685</c:v>
                </c:pt>
                <c:pt idx="718">
                  <c:v>1686</c:v>
                </c:pt>
                <c:pt idx="719">
                  <c:v>1687</c:v>
                </c:pt>
                <c:pt idx="720">
                  <c:v>1688</c:v>
                </c:pt>
                <c:pt idx="721">
                  <c:v>1689</c:v>
                </c:pt>
                <c:pt idx="722">
                  <c:v>1690</c:v>
                </c:pt>
                <c:pt idx="723">
                  <c:v>1691</c:v>
                </c:pt>
                <c:pt idx="724">
                  <c:v>1692</c:v>
                </c:pt>
                <c:pt idx="725">
                  <c:v>1693</c:v>
                </c:pt>
                <c:pt idx="726">
                  <c:v>1694</c:v>
                </c:pt>
                <c:pt idx="727">
                  <c:v>1695</c:v>
                </c:pt>
                <c:pt idx="728">
                  <c:v>1696</c:v>
                </c:pt>
                <c:pt idx="729">
                  <c:v>1697</c:v>
                </c:pt>
                <c:pt idx="730">
                  <c:v>1698</c:v>
                </c:pt>
                <c:pt idx="731">
                  <c:v>1699</c:v>
                </c:pt>
                <c:pt idx="732">
                  <c:v>1700</c:v>
                </c:pt>
                <c:pt idx="733">
                  <c:v>1701</c:v>
                </c:pt>
                <c:pt idx="734">
                  <c:v>1702</c:v>
                </c:pt>
                <c:pt idx="735">
                  <c:v>1703</c:v>
                </c:pt>
                <c:pt idx="736">
                  <c:v>1704</c:v>
                </c:pt>
                <c:pt idx="737">
                  <c:v>1705</c:v>
                </c:pt>
                <c:pt idx="738">
                  <c:v>1706</c:v>
                </c:pt>
                <c:pt idx="739">
                  <c:v>1707</c:v>
                </c:pt>
                <c:pt idx="740">
                  <c:v>1708</c:v>
                </c:pt>
                <c:pt idx="741">
                  <c:v>1709</c:v>
                </c:pt>
                <c:pt idx="742">
                  <c:v>1710</c:v>
                </c:pt>
                <c:pt idx="743">
                  <c:v>1711</c:v>
                </c:pt>
                <c:pt idx="744">
                  <c:v>1712</c:v>
                </c:pt>
                <c:pt idx="745">
                  <c:v>1713</c:v>
                </c:pt>
                <c:pt idx="746">
                  <c:v>1714</c:v>
                </c:pt>
                <c:pt idx="747">
                  <c:v>1715</c:v>
                </c:pt>
                <c:pt idx="748">
                  <c:v>1716</c:v>
                </c:pt>
                <c:pt idx="749">
                  <c:v>1717</c:v>
                </c:pt>
                <c:pt idx="750">
                  <c:v>1718</c:v>
                </c:pt>
                <c:pt idx="751">
                  <c:v>1719</c:v>
                </c:pt>
                <c:pt idx="752">
                  <c:v>1720</c:v>
                </c:pt>
                <c:pt idx="753">
                  <c:v>1721</c:v>
                </c:pt>
                <c:pt idx="754">
                  <c:v>1722</c:v>
                </c:pt>
                <c:pt idx="755">
                  <c:v>1723</c:v>
                </c:pt>
                <c:pt idx="756">
                  <c:v>1724</c:v>
                </c:pt>
                <c:pt idx="757">
                  <c:v>1725</c:v>
                </c:pt>
                <c:pt idx="758">
                  <c:v>1726</c:v>
                </c:pt>
                <c:pt idx="759">
                  <c:v>1727</c:v>
                </c:pt>
                <c:pt idx="760">
                  <c:v>1728</c:v>
                </c:pt>
                <c:pt idx="761">
                  <c:v>1729</c:v>
                </c:pt>
                <c:pt idx="762">
                  <c:v>1730</c:v>
                </c:pt>
                <c:pt idx="763">
                  <c:v>1731</c:v>
                </c:pt>
                <c:pt idx="764">
                  <c:v>1732</c:v>
                </c:pt>
                <c:pt idx="765">
                  <c:v>1733</c:v>
                </c:pt>
                <c:pt idx="766">
                  <c:v>1734</c:v>
                </c:pt>
                <c:pt idx="767">
                  <c:v>1735</c:v>
                </c:pt>
                <c:pt idx="768">
                  <c:v>1736</c:v>
                </c:pt>
                <c:pt idx="769">
                  <c:v>1737</c:v>
                </c:pt>
                <c:pt idx="770">
                  <c:v>1738</c:v>
                </c:pt>
                <c:pt idx="771">
                  <c:v>1739</c:v>
                </c:pt>
                <c:pt idx="772">
                  <c:v>1740</c:v>
                </c:pt>
                <c:pt idx="773">
                  <c:v>1741</c:v>
                </c:pt>
                <c:pt idx="774">
                  <c:v>1742</c:v>
                </c:pt>
                <c:pt idx="775">
                  <c:v>1743</c:v>
                </c:pt>
                <c:pt idx="776">
                  <c:v>1744</c:v>
                </c:pt>
                <c:pt idx="777">
                  <c:v>1745</c:v>
                </c:pt>
                <c:pt idx="778">
                  <c:v>1746</c:v>
                </c:pt>
                <c:pt idx="779">
                  <c:v>1747</c:v>
                </c:pt>
                <c:pt idx="780">
                  <c:v>1748</c:v>
                </c:pt>
                <c:pt idx="781">
                  <c:v>1749</c:v>
                </c:pt>
                <c:pt idx="782">
                  <c:v>1750</c:v>
                </c:pt>
                <c:pt idx="783">
                  <c:v>1751</c:v>
                </c:pt>
                <c:pt idx="784">
                  <c:v>1752</c:v>
                </c:pt>
                <c:pt idx="785">
                  <c:v>1753</c:v>
                </c:pt>
                <c:pt idx="786">
                  <c:v>1754</c:v>
                </c:pt>
                <c:pt idx="787">
                  <c:v>1755</c:v>
                </c:pt>
                <c:pt idx="788">
                  <c:v>1756</c:v>
                </c:pt>
                <c:pt idx="789">
                  <c:v>1757</c:v>
                </c:pt>
                <c:pt idx="790">
                  <c:v>1758</c:v>
                </c:pt>
                <c:pt idx="791">
                  <c:v>1759</c:v>
                </c:pt>
                <c:pt idx="792">
                  <c:v>1760</c:v>
                </c:pt>
                <c:pt idx="793">
                  <c:v>1761</c:v>
                </c:pt>
                <c:pt idx="794">
                  <c:v>1762</c:v>
                </c:pt>
                <c:pt idx="795">
                  <c:v>1763</c:v>
                </c:pt>
                <c:pt idx="796">
                  <c:v>1764</c:v>
                </c:pt>
                <c:pt idx="797">
                  <c:v>1765</c:v>
                </c:pt>
                <c:pt idx="798">
                  <c:v>1766</c:v>
                </c:pt>
                <c:pt idx="799">
                  <c:v>1767</c:v>
                </c:pt>
                <c:pt idx="800">
                  <c:v>1768</c:v>
                </c:pt>
                <c:pt idx="801">
                  <c:v>1769</c:v>
                </c:pt>
                <c:pt idx="802">
                  <c:v>1770</c:v>
                </c:pt>
                <c:pt idx="803">
                  <c:v>1771</c:v>
                </c:pt>
                <c:pt idx="804">
                  <c:v>1772</c:v>
                </c:pt>
                <c:pt idx="805">
                  <c:v>1773</c:v>
                </c:pt>
                <c:pt idx="806">
                  <c:v>1774</c:v>
                </c:pt>
                <c:pt idx="807">
                  <c:v>1775</c:v>
                </c:pt>
                <c:pt idx="808">
                  <c:v>1776</c:v>
                </c:pt>
                <c:pt idx="809">
                  <c:v>1777</c:v>
                </c:pt>
                <c:pt idx="810">
                  <c:v>1778</c:v>
                </c:pt>
                <c:pt idx="811">
                  <c:v>1779</c:v>
                </c:pt>
                <c:pt idx="812">
                  <c:v>1780</c:v>
                </c:pt>
                <c:pt idx="813">
                  <c:v>1781</c:v>
                </c:pt>
                <c:pt idx="814">
                  <c:v>1782</c:v>
                </c:pt>
                <c:pt idx="815">
                  <c:v>1783</c:v>
                </c:pt>
                <c:pt idx="816">
                  <c:v>1784</c:v>
                </c:pt>
                <c:pt idx="817">
                  <c:v>1785</c:v>
                </c:pt>
                <c:pt idx="818">
                  <c:v>1786</c:v>
                </c:pt>
                <c:pt idx="819">
                  <c:v>1787</c:v>
                </c:pt>
                <c:pt idx="820">
                  <c:v>1788</c:v>
                </c:pt>
                <c:pt idx="821">
                  <c:v>1789</c:v>
                </c:pt>
                <c:pt idx="822">
                  <c:v>1790</c:v>
                </c:pt>
                <c:pt idx="823">
                  <c:v>1791</c:v>
                </c:pt>
                <c:pt idx="824">
                  <c:v>1792</c:v>
                </c:pt>
                <c:pt idx="825">
                  <c:v>1793</c:v>
                </c:pt>
                <c:pt idx="826">
                  <c:v>1794</c:v>
                </c:pt>
                <c:pt idx="827">
                  <c:v>1795</c:v>
                </c:pt>
                <c:pt idx="828">
                  <c:v>1796</c:v>
                </c:pt>
                <c:pt idx="829">
                  <c:v>1797</c:v>
                </c:pt>
                <c:pt idx="830">
                  <c:v>1798</c:v>
                </c:pt>
                <c:pt idx="831">
                  <c:v>1799</c:v>
                </c:pt>
                <c:pt idx="832">
                  <c:v>1800</c:v>
                </c:pt>
                <c:pt idx="833">
                  <c:v>1801</c:v>
                </c:pt>
                <c:pt idx="834">
                  <c:v>1802</c:v>
                </c:pt>
                <c:pt idx="835">
                  <c:v>1803</c:v>
                </c:pt>
                <c:pt idx="836">
                  <c:v>1804</c:v>
                </c:pt>
                <c:pt idx="837">
                  <c:v>1805</c:v>
                </c:pt>
                <c:pt idx="838">
                  <c:v>1806</c:v>
                </c:pt>
                <c:pt idx="839">
                  <c:v>1807</c:v>
                </c:pt>
                <c:pt idx="840">
                  <c:v>1808</c:v>
                </c:pt>
                <c:pt idx="841">
                  <c:v>1809</c:v>
                </c:pt>
                <c:pt idx="842">
                  <c:v>1810</c:v>
                </c:pt>
                <c:pt idx="843">
                  <c:v>1811</c:v>
                </c:pt>
                <c:pt idx="844">
                  <c:v>1812</c:v>
                </c:pt>
                <c:pt idx="845">
                  <c:v>1813</c:v>
                </c:pt>
                <c:pt idx="846">
                  <c:v>1814</c:v>
                </c:pt>
                <c:pt idx="847">
                  <c:v>1815</c:v>
                </c:pt>
                <c:pt idx="848">
                  <c:v>1816</c:v>
                </c:pt>
                <c:pt idx="849">
                  <c:v>1817</c:v>
                </c:pt>
                <c:pt idx="850">
                  <c:v>1818</c:v>
                </c:pt>
                <c:pt idx="851">
                  <c:v>1819</c:v>
                </c:pt>
                <c:pt idx="852">
                  <c:v>1820</c:v>
                </c:pt>
                <c:pt idx="853">
                  <c:v>1821</c:v>
                </c:pt>
                <c:pt idx="854">
                  <c:v>1822</c:v>
                </c:pt>
                <c:pt idx="855">
                  <c:v>1823</c:v>
                </c:pt>
                <c:pt idx="856">
                  <c:v>1824</c:v>
                </c:pt>
                <c:pt idx="857">
                  <c:v>1825</c:v>
                </c:pt>
                <c:pt idx="858">
                  <c:v>1826</c:v>
                </c:pt>
                <c:pt idx="859">
                  <c:v>1827</c:v>
                </c:pt>
                <c:pt idx="860">
                  <c:v>1828</c:v>
                </c:pt>
                <c:pt idx="861">
                  <c:v>1829</c:v>
                </c:pt>
                <c:pt idx="862">
                  <c:v>1830</c:v>
                </c:pt>
                <c:pt idx="863">
                  <c:v>1831</c:v>
                </c:pt>
                <c:pt idx="864">
                  <c:v>1832</c:v>
                </c:pt>
                <c:pt idx="865">
                  <c:v>1833</c:v>
                </c:pt>
                <c:pt idx="866">
                  <c:v>1834</c:v>
                </c:pt>
                <c:pt idx="867">
                  <c:v>1835</c:v>
                </c:pt>
                <c:pt idx="868">
                  <c:v>1836</c:v>
                </c:pt>
                <c:pt idx="869">
                  <c:v>1837</c:v>
                </c:pt>
                <c:pt idx="870">
                  <c:v>1838</c:v>
                </c:pt>
                <c:pt idx="871">
                  <c:v>1839</c:v>
                </c:pt>
                <c:pt idx="872">
                  <c:v>1840</c:v>
                </c:pt>
                <c:pt idx="873">
                  <c:v>1841</c:v>
                </c:pt>
                <c:pt idx="874">
                  <c:v>1842</c:v>
                </c:pt>
                <c:pt idx="875">
                  <c:v>1843</c:v>
                </c:pt>
                <c:pt idx="876">
                  <c:v>1844</c:v>
                </c:pt>
                <c:pt idx="877">
                  <c:v>1845</c:v>
                </c:pt>
                <c:pt idx="878">
                  <c:v>1846</c:v>
                </c:pt>
                <c:pt idx="879">
                  <c:v>1847</c:v>
                </c:pt>
                <c:pt idx="880">
                  <c:v>1848</c:v>
                </c:pt>
                <c:pt idx="881">
                  <c:v>1849</c:v>
                </c:pt>
                <c:pt idx="882">
                  <c:v>1850</c:v>
                </c:pt>
                <c:pt idx="883">
                  <c:v>1851</c:v>
                </c:pt>
                <c:pt idx="884">
                  <c:v>1852</c:v>
                </c:pt>
                <c:pt idx="885">
                  <c:v>1853</c:v>
                </c:pt>
                <c:pt idx="886">
                  <c:v>1854</c:v>
                </c:pt>
                <c:pt idx="887">
                  <c:v>1855</c:v>
                </c:pt>
                <c:pt idx="888">
                  <c:v>1856</c:v>
                </c:pt>
                <c:pt idx="889">
                  <c:v>1857</c:v>
                </c:pt>
                <c:pt idx="890">
                  <c:v>1858</c:v>
                </c:pt>
                <c:pt idx="891">
                  <c:v>1859</c:v>
                </c:pt>
                <c:pt idx="892">
                  <c:v>1860</c:v>
                </c:pt>
                <c:pt idx="893">
                  <c:v>1861</c:v>
                </c:pt>
                <c:pt idx="894">
                  <c:v>1862</c:v>
                </c:pt>
                <c:pt idx="895">
                  <c:v>1863</c:v>
                </c:pt>
                <c:pt idx="896">
                  <c:v>1864</c:v>
                </c:pt>
                <c:pt idx="897">
                  <c:v>1865</c:v>
                </c:pt>
                <c:pt idx="898">
                  <c:v>1866</c:v>
                </c:pt>
                <c:pt idx="899">
                  <c:v>1867</c:v>
                </c:pt>
                <c:pt idx="900">
                  <c:v>1868</c:v>
                </c:pt>
                <c:pt idx="901">
                  <c:v>1869</c:v>
                </c:pt>
                <c:pt idx="902">
                  <c:v>1870</c:v>
                </c:pt>
                <c:pt idx="903">
                  <c:v>1871</c:v>
                </c:pt>
                <c:pt idx="904">
                  <c:v>1872</c:v>
                </c:pt>
                <c:pt idx="905">
                  <c:v>1873</c:v>
                </c:pt>
                <c:pt idx="906">
                  <c:v>1874</c:v>
                </c:pt>
                <c:pt idx="907">
                  <c:v>1875</c:v>
                </c:pt>
                <c:pt idx="908">
                  <c:v>1876</c:v>
                </c:pt>
                <c:pt idx="909">
                  <c:v>1877</c:v>
                </c:pt>
                <c:pt idx="910">
                  <c:v>1878</c:v>
                </c:pt>
                <c:pt idx="911">
                  <c:v>1879</c:v>
                </c:pt>
                <c:pt idx="912">
                  <c:v>1880</c:v>
                </c:pt>
                <c:pt idx="913">
                  <c:v>1881</c:v>
                </c:pt>
                <c:pt idx="914">
                  <c:v>1882</c:v>
                </c:pt>
                <c:pt idx="915">
                  <c:v>1883</c:v>
                </c:pt>
                <c:pt idx="916">
                  <c:v>1884</c:v>
                </c:pt>
                <c:pt idx="917">
                  <c:v>1885</c:v>
                </c:pt>
                <c:pt idx="918">
                  <c:v>1886</c:v>
                </c:pt>
                <c:pt idx="919">
                  <c:v>1887</c:v>
                </c:pt>
                <c:pt idx="920">
                  <c:v>1888</c:v>
                </c:pt>
                <c:pt idx="921">
                  <c:v>1889</c:v>
                </c:pt>
                <c:pt idx="922">
                  <c:v>1890</c:v>
                </c:pt>
                <c:pt idx="923">
                  <c:v>1891</c:v>
                </c:pt>
                <c:pt idx="924">
                  <c:v>1892</c:v>
                </c:pt>
                <c:pt idx="925">
                  <c:v>1893</c:v>
                </c:pt>
                <c:pt idx="926">
                  <c:v>1894</c:v>
                </c:pt>
                <c:pt idx="927">
                  <c:v>1895</c:v>
                </c:pt>
                <c:pt idx="928">
                  <c:v>1896</c:v>
                </c:pt>
                <c:pt idx="929">
                  <c:v>1897</c:v>
                </c:pt>
                <c:pt idx="930">
                  <c:v>1898</c:v>
                </c:pt>
                <c:pt idx="931">
                  <c:v>1899</c:v>
                </c:pt>
                <c:pt idx="932">
                  <c:v>1900</c:v>
                </c:pt>
              </c:numCache>
            </c:numRef>
          </c:xVal>
          <c:yVal>
            <c:numRef>
              <c:f>'Original Data'!$C$13:$C$945</c:f>
              <c:numCache>
                <c:formatCode>0.00</c:formatCode>
                <c:ptCount val="933"/>
                <c:pt idx="0">
                  <c:v>18.633333333333333</c:v>
                </c:pt>
                <c:pt idx="1">
                  <c:v>19.882000000000001</c:v>
                </c:pt>
                <c:pt idx="2">
                  <c:v>21.13066666666667</c:v>
                </c:pt>
                <c:pt idx="3">
                  <c:v>22.379333333333332</c:v>
                </c:pt>
                <c:pt idx="4">
                  <c:v>23.628</c:v>
                </c:pt>
                <c:pt idx="5">
                  <c:v>24.876666666666669</c:v>
                </c:pt>
                <c:pt idx="6">
                  <c:v>24.834666666666671</c:v>
                </c:pt>
                <c:pt idx="7">
                  <c:v>24.792666666666666</c:v>
                </c:pt>
                <c:pt idx="8">
                  <c:v>24.750666666666667</c:v>
                </c:pt>
                <c:pt idx="9">
                  <c:v>24.708666666666666</c:v>
                </c:pt>
                <c:pt idx="10">
                  <c:v>24.666666666666664</c:v>
                </c:pt>
                <c:pt idx="11">
                  <c:v>23.375999999999994</c:v>
                </c:pt>
                <c:pt idx="12">
                  <c:v>22.085333333333331</c:v>
                </c:pt>
                <c:pt idx="13">
                  <c:v>20.794666666666664</c:v>
                </c:pt>
                <c:pt idx="14">
                  <c:v>19.503999999999998</c:v>
                </c:pt>
                <c:pt idx="15">
                  <c:v>18.213333333333328</c:v>
                </c:pt>
                <c:pt idx="16">
                  <c:v>17.120666666666661</c:v>
                </c:pt>
                <c:pt idx="17">
                  <c:v>16.027999999999995</c:v>
                </c:pt>
                <c:pt idx="18">
                  <c:v>14.935333333333329</c:v>
                </c:pt>
                <c:pt idx="19">
                  <c:v>13.842666666666666</c:v>
                </c:pt>
                <c:pt idx="20">
                  <c:v>12.749999999999998</c:v>
                </c:pt>
                <c:pt idx="21">
                  <c:v>12.947999999999999</c:v>
                </c:pt>
                <c:pt idx="22">
                  <c:v>13.145999999999997</c:v>
                </c:pt>
                <c:pt idx="23">
                  <c:v>13.343999999999998</c:v>
                </c:pt>
                <c:pt idx="24">
                  <c:v>13.541999999999998</c:v>
                </c:pt>
                <c:pt idx="25">
                  <c:v>13.739999999999998</c:v>
                </c:pt>
                <c:pt idx="26">
                  <c:v>14.473333333333331</c:v>
                </c:pt>
                <c:pt idx="27">
                  <c:v>15.206666666666665</c:v>
                </c:pt>
                <c:pt idx="28">
                  <c:v>15.939999999999998</c:v>
                </c:pt>
                <c:pt idx="29">
                  <c:v>16.673333333333332</c:v>
                </c:pt>
                <c:pt idx="30">
                  <c:v>17.406666666666663</c:v>
                </c:pt>
                <c:pt idx="31">
                  <c:v>17.942</c:v>
                </c:pt>
                <c:pt idx="32">
                  <c:v>18.477333333333331</c:v>
                </c:pt>
                <c:pt idx="33">
                  <c:v>19.012666666666668</c:v>
                </c:pt>
                <c:pt idx="34">
                  <c:v>19.547999999999998</c:v>
                </c:pt>
                <c:pt idx="35">
                  <c:v>20.083333333333329</c:v>
                </c:pt>
                <c:pt idx="36">
                  <c:v>19.887333333333334</c:v>
                </c:pt>
                <c:pt idx="37">
                  <c:v>19.691333333333333</c:v>
                </c:pt>
                <c:pt idx="38">
                  <c:v>19.495333333333338</c:v>
                </c:pt>
                <c:pt idx="39">
                  <c:v>19.299333333333333</c:v>
                </c:pt>
                <c:pt idx="40">
                  <c:v>19.103333333333335</c:v>
                </c:pt>
                <c:pt idx="41">
                  <c:v>18.372</c:v>
                </c:pt>
                <c:pt idx="42">
                  <c:v>17.640666666666664</c:v>
                </c:pt>
                <c:pt idx="43">
                  <c:v>16.909333333333329</c:v>
                </c:pt>
                <c:pt idx="44">
                  <c:v>16.177999999999994</c:v>
                </c:pt>
                <c:pt idx="45">
                  <c:v>15.446666666666662</c:v>
                </c:pt>
                <c:pt idx="46">
                  <c:v>14.743333333333331</c:v>
                </c:pt>
                <c:pt idx="47">
                  <c:v>14.039999999999996</c:v>
                </c:pt>
                <c:pt idx="48">
                  <c:v>13.336666666666664</c:v>
                </c:pt>
                <c:pt idx="49">
                  <c:v>12.633333333333331</c:v>
                </c:pt>
                <c:pt idx="50">
                  <c:v>11.930000000000001</c:v>
                </c:pt>
                <c:pt idx="51">
                  <c:v>11.958000000000002</c:v>
                </c:pt>
                <c:pt idx="52">
                  <c:v>11.986000000000002</c:v>
                </c:pt>
                <c:pt idx="53">
                  <c:v>12.014000000000005</c:v>
                </c:pt>
                <c:pt idx="54">
                  <c:v>12.042000000000003</c:v>
                </c:pt>
                <c:pt idx="55">
                  <c:v>12.070000000000004</c:v>
                </c:pt>
                <c:pt idx="56">
                  <c:v>12.595333333333338</c:v>
                </c:pt>
                <c:pt idx="57">
                  <c:v>13.12066666666667</c:v>
                </c:pt>
                <c:pt idx="58">
                  <c:v>13.646000000000004</c:v>
                </c:pt>
                <c:pt idx="59">
                  <c:v>14.17133333333334</c:v>
                </c:pt>
                <c:pt idx="60">
                  <c:v>14.696666666666674</c:v>
                </c:pt>
                <c:pt idx="61">
                  <c:v>15.194000000000006</c:v>
                </c:pt>
                <c:pt idx="62">
                  <c:v>15.691333333333338</c:v>
                </c:pt>
                <c:pt idx="63">
                  <c:v>16.188666666666673</c:v>
                </c:pt>
                <c:pt idx="64">
                  <c:v>16.686000000000003</c:v>
                </c:pt>
                <c:pt idx="65">
                  <c:v>17.183333333333341</c:v>
                </c:pt>
                <c:pt idx="66">
                  <c:v>19.524666666666672</c:v>
                </c:pt>
                <c:pt idx="67">
                  <c:v>21.866000000000003</c:v>
                </c:pt>
                <c:pt idx="68">
                  <c:v>24.207333333333334</c:v>
                </c:pt>
                <c:pt idx="69">
                  <c:v>26.548666666666669</c:v>
                </c:pt>
                <c:pt idx="70">
                  <c:v>28.889999999999997</c:v>
                </c:pt>
                <c:pt idx="71">
                  <c:v>30.733999999999995</c:v>
                </c:pt>
                <c:pt idx="72">
                  <c:v>32.577999999999996</c:v>
                </c:pt>
                <c:pt idx="73">
                  <c:v>34.421999999999997</c:v>
                </c:pt>
                <c:pt idx="74">
                  <c:v>36.265999999999991</c:v>
                </c:pt>
                <c:pt idx="75">
                  <c:v>38.11</c:v>
                </c:pt>
                <c:pt idx="76">
                  <c:v>37.91933333333332</c:v>
                </c:pt>
                <c:pt idx="77">
                  <c:v>37.728666666666655</c:v>
                </c:pt>
                <c:pt idx="78">
                  <c:v>37.537999999999982</c:v>
                </c:pt>
                <c:pt idx="79">
                  <c:v>37.347333333333317</c:v>
                </c:pt>
                <c:pt idx="80">
                  <c:v>37.156666666666652</c:v>
                </c:pt>
                <c:pt idx="81">
                  <c:v>35.121999999999993</c:v>
                </c:pt>
                <c:pt idx="82">
                  <c:v>33.087333333333326</c:v>
                </c:pt>
                <c:pt idx="83">
                  <c:v>31.052666666666664</c:v>
                </c:pt>
                <c:pt idx="84">
                  <c:v>29.017999999999997</c:v>
                </c:pt>
                <c:pt idx="85">
                  <c:v>26.983333333333334</c:v>
                </c:pt>
                <c:pt idx="86">
                  <c:v>25.541333333333334</c:v>
                </c:pt>
                <c:pt idx="87">
                  <c:v>24.099333333333334</c:v>
                </c:pt>
                <c:pt idx="88">
                  <c:v>22.65733333333333</c:v>
                </c:pt>
                <c:pt idx="89">
                  <c:v>21.21533333333333</c:v>
                </c:pt>
                <c:pt idx="90">
                  <c:v>19.77333333333333</c:v>
                </c:pt>
                <c:pt idx="91">
                  <c:v>20.365999999999996</c:v>
                </c:pt>
                <c:pt idx="92">
                  <c:v>20.958666666666662</c:v>
                </c:pt>
                <c:pt idx="93">
                  <c:v>21.551333333333329</c:v>
                </c:pt>
                <c:pt idx="94">
                  <c:v>22.143999999999995</c:v>
                </c:pt>
                <c:pt idx="95">
                  <c:v>22.736666666666661</c:v>
                </c:pt>
                <c:pt idx="96">
                  <c:v>25.289333333333332</c:v>
                </c:pt>
                <c:pt idx="97">
                  <c:v>27.841999999999999</c:v>
                </c:pt>
                <c:pt idx="98">
                  <c:v>30.394666666666669</c:v>
                </c:pt>
                <c:pt idx="99">
                  <c:v>32.947333333333333</c:v>
                </c:pt>
                <c:pt idx="100">
                  <c:v>35.5</c:v>
                </c:pt>
                <c:pt idx="101">
                  <c:v>37.460000000000008</c:v>
                </c:pt>
                <c:pt idx="102">
                  <c:v>39.42</c:v>
                </c:pt>
                <c:pt idx="103">
                  <c:v>41.38</c:v>
                </c:pt>
                <c:pt idx="104">
                  <c:v>43.340000000000011</c:v>
                </c:pt>
                <c:pt idx="105">
                  <c:v>45.300000000000004</c:v>
                </c:pt>
                <c:pt idx="106">
                  <c:v>45.736666666666679</c:v>
                </c:pt>
                <c:pt idx="107">
                  <c:v>46.173333333333339</c:v>
                </c:pt>
                <c:pt idx="108">
                  <c:v>46.610000000000007</c:v>
                </c:pt>
                <c:pt idx="109">
                  <c:v>47.046666666666667</c:v>
                </c:pt>
                <c:pt idx="110">
                  <c:v>47.483333333333341</c:v>
                </c:pt>
                <c:pt idx="111">
                  <c:v>45.960000000000008</c:v>
                </c:pt>
                <c:pt idx="112">
                  <c:v>44.436666666666675</c:v>
                </c:pt>
                <c:pt idx="113">
                  <c:v>42.913333333333334</c:v>
                </c:pt>
                <c:pt idx="114">
                  <c:v>41.39</c:v>
                </c:pt>
                <c:pt idx="115">
                  <c:v>39.866666666666667</c:v>
                </c:pt>
                <c:pt idx="116">
                  <c:v>38.529333333333327</c:v>
                </c:pt>
                <c:pt idx="117">
                  <c:v>37.192</c:v>
                </c:pt>
                <c:pt idx="118">
                  <c:v>35.854666666666667</c:v>
                </c:pt>
                <c:pt idx="119">
                  <c:v>34.51733333333334</c:v>
                </c:pt>
                <c:pt idx="120">
                  <c:v>33.180000000000007</c:v>
                </c:pt>
                <c:pt idx="121">
                  <c:v>33.366000000000007</c:v>
                </c:pt>
                <c:pt idx="122">
                  <c:v>33.552000000000007</c:v>
                </c:pt>
                <c:pt idx="123">
                  <c:v>33.738000000000014</c:v>
                </c:pt>
                <c:pt idx="124">
                  <c:v>33.924000000000007</c:v>
                </c:pt>
                <c:pt idx="125">
                  <c:v>34.110000000000007</c:v>
                </c:pt>
                <c:pt idx="126">
                  <c:v>35.934000000000005</c:v>
                </c:pt>
                <c:pt idx="127">
                  <c:v>37.75800000000001</c:v>
                </c:pt>
                <c:pt idx="128">
                  <c:v>39.582000000000001</c:v>
                </c:pt>
                <c:pt idx="129">
                  <c:v>41.405999999999999</c:v>
                </c:pt>
                <c:pt idx="130">
                  <c:v>43.230000000000004</c:v>
                </c:pt>
                <c:pt idx="131">
                  <c:v>44.868000000000009</c:v>
                </c:pt>
                <c:pt idx="132">
                  <c:v>46.506</c:v>
                </c:pt>
                <c:pt idx="133">
                  <c:v>48.144000000000005</c:v>
                </c:pt>
                <c:pt idx="134">
                  <c:v>49.782000000000004</c:v>
                </c:pt>
                <c:pt idx="135">
                  <c:v>51.42</c:v>
                </c:pt>
                <c:pt idx="136">
                  <c:v>52.108666666666672</c:v>
                </c:pt>
                <c:pt idx="137">
                  <c:v>52.797333333333341</c:v>
                </c:pt>
                <c:pt idx="138">
                  <c:v>53.486000000000004</c:v>
                </c:pt>
                <c:pt idx="139">
                  <c:v>54.174666666666674</c:v>
                </c:pt>
                <c:pt idx="140">
                  <c:v>54.863333333333337</c:v>
                </c:pt>
                <c:pt idx="141">
                  <c:v>53.914000000000001</c:v>
                </c:pt>
                <c:pt idx="142">
                  <c:v>52.964666666666666</c:v>
                </c:pt>
                <c:pt idx="143">
                  <c:v>52.015333333333338</c:v>
                </c:pt>
                <c:pt idx="144">
                  <c:v>51.066000000000003</c:v>
                </c:pt>
                <c:pt idx="145">
                  <c:v>50.116666666666667</c:v>
                </c:pt>
                <c:pt idx="146">
                  <c:v>63.837333333333326</c:v>
                </c:pt>
                <c:pt idx="147">
                  <c:v>77.558000000000007</c:v>
                </c:pt>
                <c:pt idx="148">
                  <c:v>91.278666666666666</c:v>
                </c:pt>
                <c:pt idx="149">
                  <c:v>104.99933333333335</c:v>
                </c:pt>
                <c:pt idx="150">
                  <c:v>118.72000000000001</c:v>
                </c:pt>
                <c:pt idx="151">
                  <c:v>133.39000000000001</c:v>
                </c:pt>
                <c:pt idx="152">
                  <c:v>148.06</c:v>
                </c:pt>
                <c:pt idx="153">
                  <c:v>162.73000000000002</c:v>
                </c:pt>
                <c:pt idx="154">
                  <c:v>177.40000000000003</c:v>
                </c:pt>
                <c:pt idx="155">
                  <c:v>192.07000000000005</c:v>
                </c:pt>
                <c:pt idx="156">
                  <c:v>205.24533333333335</c:v>
                </c:pt>
                <c:pt idx="157">
                  <c:v>218.4206666666667</c:v>
                </c:pt>
                <c:pt idx="158">
                  <c:v>231.59600000000003</c:v>
                </c:pt>
                <c:pt idx="159">
                  <c:v>244.77133333333339</c:v>
                </c:pt>
                <c:pt idx="160">
                  <c:v>257.94666666666666</c:v>
                </c:pt>
                <c:pt idx="161">
                  <c:v>256.452</c:v>
                </c:pt>
                <c:pt idx="162">
                  <c:v>254.95733333333334</c:v>
                </c:pt>
                <c:pt idx="163">
                  <c:v>253.46266666666671</c:v>
                </c:pt>
                <c:pt idx="164">
                  <c:v>251.96800000000002</c:v>
                </c:pt>
                <c:pt idx="165">
                  <c:v>250.47333333333336</c:v>
                </c:pt>
                <c:pt idx="166">
                  <c:v>234.79066666666668</c:v>
                </c:pt>
                <c:pt idx="167">
                  <c:v>219.108</c:v>
                </c:pt>
                <c:pt idx="168">
                  <c:v>203.4253333333333</c:v>
                </c:pt>
                <c:pt idx="169">
                  <c:v>187.74266666666662</c:v>
                </c:pt>
                <c:pt idx="170">
                  <c:v>172.05999999999995</c:v>
                </c:pt>
                <c:pt idx="171">
                  <c:v>157.87199999999993</c:v>
                </c:pt>
                <c:pt idx="172">
                  <c:v>143.684</c:v>
                </c:pt>
                <c:pt idx="173">
                  <c:v>129.49600000000004</c:v>
                </c:pt>
                <c:pt idx="174">
                  <c:v>115.30800000000004</c:v>
                </c:pt>
                <c:pt idx="175">
                  <c:v>101.12000000000005</c:v>
                </c:pt>
                <c:pt idx="176">
                  <c:v>87.776000000000025</c:v>
                </c:pt>
                <c:pt idx="177">
                  <c:v>74.43199999999996</c:v>
                </c:pt>
                <c:pt idx="178">
                  <c:v>61.087999999999973</c:v>
                </c:pt>
                <c:pt idx="179">
                  <c:v>47.744000000000007</c:v>
                </c:pt>
                <c:pt idx="180">
                  <c:v>34.400000000000006</c:v>
                </c:pt>
                <c:pt idx="181">
                  <c:v>35.244000000000014</c:v>
                </c:pt>
                <c:pt idx="182">
                  <c:v>36.088000000000008</c:v>
                </c:pt>
                <c:pt idx="183">
                  <c:v>36.932000000000016</c:v>
                </c:pt>
                <c:pt idx="184">
                  <c:v>37.776000000000018</c:v>
                </c:pt>
                <c:pt idx="185">
                  <c:v>38.620000000000012</c:v>
                </c:pt>
                <c:pt idx="186">
                  <c:v>39.544666666666679</c:v>
                </c:pt>
                <c:pt idx="187">
                  <c:v>40.469333333333338</c:v>
                </c:pt>
                <c:pt idx="188">
                  <c:v>41.394000000000005</c:v>
                </c:pt>
                <c:pt idx="189">
                  <c:v>42.318666666666672</c:v>
                </c:pt>
                <c:pt idx="190">
                  <c:v>43.243333333333332</c:v>
                </c:pt>
                <c:pt idx="191">
                  <c:v>43.323999999999991</c:v>
                </c:pt>
                <c:pt idx="192">
                  <c:v>43.404666666666664</c:v>
                </c:pt>
                <c:pt idx="193">
                  <c:v>43.485333333333323</c:v>
                </c:pt>
                <c:pt idx="194">
                  <c:v>43.565999999999995</c:v>
                </c:pt>
                <c:pt idx="195">
                  <c:v>43.646666666666661</c:v>
                </c:pt>
                <c:pt idx="196">
                  <c:v>43.244666666666674</c:v>
                </c:pt>
                <c:pt idx="197">
                  <c:v>42.842666666666659</c:v>
                </c:pt>
                <c:pt idx="198">
                  <c:v>42.440666666666658</c:v>
                </c:pt>
                <c:pt idx="199">
                  <c:v>42.038666666666664</c:v>
                </c:pt>
                <c:pt idx="200">
                  <c:v>41.636666666666663</c:v>
                </c:pt>
                <c:pt idx="201">
                  <c:v>41.153999999999996</c:v>
                </c:pt>
                <c:pt idx="202">
                  <c:v>40.67133333333333</c:v>
                </c:pt>
                <c:pt idx="203">
                  <c:v>40.188666666666663</c:v>
                </c:pt>
                <c:pt idx="204">
                  <c:v>39.705999999999996</c:v>
                </c:pt>
                <c:pt idx="205">
                  <c:v>39.223333333333329</c:v>
                </c:pt>
                <c:pt idx="206">
                  <c:v>39.25333333333333</c:v>
                </c:pt>
                <c:pt idx="207">
                  <c:v>39.283333333333331</c:v>
                </c:pt>
                <c:pt idx="208">
                  <c:v>39.31333333333334</c:v>
                </c:pt>
                <c:pt idx="209">
                  <c:v>39.343333333333341</c:v>
                </c:pt>
                <c:pt idx="210">
                  <c:v>39.373333333333335</c:v>
                </c:pt>
                <c:pt idx="211">
                  <c:v>39.885999999999996</c:v>
                </c:pt>
                <c:pt idx="212">
                  <c:v>40.398666666666671</c:v>
                </c:pt>
                <c:pt idx="213">
                  <c:v>40.911333333333339</c:v>
                </c:pt>
                <c:pt idx="214">
                  <c:v>41.423999999999999</c:v>
                </c:pt>
                <c:pt idx="215">
                  <c:v>41.93666666666666</c:v>
                </c:pt>
                <c:pt idx="216">
                  <c:v>43.695333333333338</c:v>
                </c:pt>
                <c:pt idx="217">
                  <c:v>45.454000000000015</c:v>
                </c:pt>
                <c:pt idx="218">
                  <c:v>47.212666666666671</c:v>
                </c:pt>
                <c:pt idx="219">
                  <c:v>48.971333333333341</c:v>
                </c:pt>
                <c:pt idx="220">
                  <c:v>50.730000000000004</c:v>
                </c:pt>
                <c:pt idx="221">
                  <c:v>51.976000000000006</c:v>
                </c:pt>
                <c:pt idx="222">
                  <c:v>53.222000000000008</c:v>
                </c:pt>
                <c:pt idx="223">
                  <c:v>54.468000000000011</c:v>
                </c:pt>
                <c:pt idx="224">
                  <c:v>55.71400000000002</c:v>
                </c:pt>
                <c:pt idx="225">
                  <c:v>56.960000000000022</c:v>
                </c:pt>
                <c:pt idx="226">
                  <c:v>60.398666666666678</c:v>
                </c:pt>
                <c:pt idx="227">
                  <c:v>63.837333333333348</c:v>
                </c:pt>
                <c:pt idx="228">
                  <c:v>67.27600000000001</c:v>
                </c:pt>
                <c:pt idx="229">
                  <c:v>70.714666666666687</c:v>
                </c:pt>
                <c:pt idx="230">
                  <c:v>74.15333333333335</c:v>
                </c:pt>
                <c:pt idx="231">
                  <c:v>76.346000000000004</c:v>
                </c:pt>
                <c:pt idx="232">
                  <c:v>78.538666666666671</c:v>
                </c:pt>
                <c:pt idx="233">
                  <c:v>80.731333333333339</c:v>
                </c:pt>
                <c:pt idx="234">
                  <c:v>82.923999999999992</c:v>
                </c:pt>
                <c:pt idx="235">
                  <c:v>85.11666666666666</c:v>
                </c:pt>
                <c:pt idx="236">
                  <c:v>83.941333333333347</c:v>
                </c:pt>
                <c:pt idx="237">
                  <c:v>82.766000000000005</c:v>
                </c:pt>
                <c:pt idx="238">
                  <c:v>81.590666666666664</c:v>
                </c:pt>
                <c:pt idx="239">
                  <c:v>80.415333333333336</c:v>
                </c:pt>
                <c:pt idx="240">
                  <c:v>79.239999999999995</c:v>
                </c:pt>
                <c:pt idx="241">
                  <c:v>75.872</c:v>
                </c:pt>
                <c:pt idx="242">
                  <c:v>72.503999999999976</c:v>
                </c:pt>
                <c:pt idx="243">
                  <c:v>69.135999999999981</c:v>
                </c:pt>
                <c:pt idx="244">
                  <c:v>65.767999999999972</c:v>
                </c:pt>
                <c:pt idx="245">
                  <c:v>62.39999999999997</c:v>
                </c:pt>
                <c:pt idx="246">
                  <c:v>59.305333333333309</c:v>
                </c:pt>
                <c:pt idx="247">
                  <c:v>56.21066666666664</c:v>
                </c:pt>
                <c:pt idx="248">
                  <c:v>53.115999999999993</c:v>
                </c:pt>
                <c:pt idx="249">
                  <c:v>50.021333333333331</c:v>
                </c:pt>
                <c:pt idx="250">
                  <c:v>46.926666666666655</c:v>
                </c:pt>
                <c:pt idx="251">
                  <c:v>47.199999999999996</c:v>
                </c:pt>
                <c:pt idx="252">
                  <c:v>47.473333333333322</c:v>
                </c:pt>
                <c:pt idx="253">
                  <c:v>47.746666666666655</c:v>
                </c:pt>
                <c:pt idx="254">
                  <c:v>48.019999999999982</c:v>
                </c:pt>
                <c:pt idx="255">
                  <c:v>48.293333333333315</c:v>
                </c:pt>
                <c:pt idx="256">
                  <c:v>47.78266666666665</c:v>
                </c:pt>
                <c:pt idx="257">
                  <c:v>47.271999999999977</c:v>
                </c:pt>
                <c:pt idx="258">
                  <c:v>46.761333333333319</c:v>
                </c:pt>
                <c:pt idx="259">
                  <c:v>46.250666666666653</c:v>
                </c:pt>
                <c:pt idx="260">
                  <c:v>45.739999999999988</c:v>
                </c:pt>
                <c:pt idx="261">
                  <c:v>44.955999999999989</c:v>
                </c:pt>
                <c:pt idx="262">
                  <c:v>44.17199999999999</c:v>
                </c:pt>
                <c:pt idx="263">
                  <c:v>43.387999999999991</c:v>
                </c:pt>
                <c:pt idx="264">
                  <c:v>42.603999999999992</c:v>
                </c:pt>
                <c:pt idx="265">
                  <c:v>41.819999999999986</c:v>
                </c:pt>
                <c:pt idx="266">
                  <c:v>41.035999999999987</c:v>
                </c:pt>
                <c:pt idx="267">
                  <c:v>40.251999999999988</c:v>
                </c:pt>
                <c:pt idx="268">
                  <c:v>39.467999999999989</c:v>
                </c:pt>
                <c:pt idx="269">
                  <c:v>38.68399999999999</c:v>
                </c:pt>
                <c:pt idx="270">
                  <c:v>37.899999999999991</c:v>
                </c:pt>
                <c:pt idx="271">
                  <c:v>37.899999999999991</c:v>
                </c:pt>
                <c:pt idx="272">
                  <c:v>37.899999999999991</c:v>
                </c:pt>
                <c:pt idx="273">
                  <c:v>37.899999999999991</c:v>
                </c:pt>
                <c:pt idx="274">
                  <c:v>37.899999999999991</c:v>
                </c:pt>
                <c:pt idx="275">
                  <c:v>37.899999999999991</c:v>
                </c:pt>
                <c:pt idx="276">
                  <c:v>37.895333333333333</c:v>
                </c:pt>
                <c:pt idx="277">
                  <c:v>37.890666666666661</c:v>
                </c:pt>
                <c:pt idx="278">
                  <c:v>37.885999999999996</c:v>
                </c:pt>
                <c:pt idx="279">
                  <c:v>37.88133333333333</c:v>
                </c:pt>
                <c:pt idx="280">
                  <c:v>37.876666666666665</c:v>
                </c:pt>
                <c:pt idx="281">
                  <c:v>37.871999999999993</c:v>
                </c:pt>
                <c:pt idx="282">
                  <c:v>37.867333333333335</c:v>
                </c:pt>
                <c:pt idx="283">
                  <c:v>37.862666666666662</c:v>
                </c:pt>
                <c:pt idx="284">
                  <c:v>37.857999999999997</c:v>
                </c:pt>
                <c:pt idx="285">
                  <c:v>37.853333333333332</c:v>
                </c:pt>
                <c:pt idx="286">
                  <c:v>37.849999999999987</c:v>
                </c:pt>
                <c:pt idx="287">
                  <c:v>37.846153846153832</c:v>
                </c:pt>
                <c:pt idx="288">
                  <c:v>37.841666666666654</c:v>
                </c:pt>
                <c:pt idx="289">
                  <c:v>37.836363636363622</c:v>
                </c:pt>
                <c:pt idx="290">
                  <c:v>37.829999999999991</c:v>
                </c:pt>
                <c:pt idx="291">
                  <c:v>37.829999999999991</c:v>
                </c:pt>
                <c:pt idx="292">
                  <c:v>37.829999999999991</c:v>
                </c:pt>
                <c:pt idx="293">
                  <c:v>37.829999999999991</c:v>
                </c:pt>
                <c:pt idx="294">
                  <c:v>37.829999999999991</c:v>
                </c:pt>
                <c:pt idx="295">
                  <c:v>37.83</c:v>
                </c:pt>
                <c:pt idx="296">
                  <c:v>37.83</c:v>
                </c:pt>
                <c:pt idx="297">
                  <c:v>37.83</c:v>
                </c:pt>
                <c:pt idx="298">
                  <c:v>37.83</c:v>
                </c:pt>
                <c:pt idx="299">
                  <c:v>37.83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11.12</c:v>
                </c:pt>
                <c:pt idx="387">
                  <c:v>11.12</c:v>
                </c:pt>
                <c:pt idx="388">
                  <c:v>11.12</c:v>
                </c:pt>
                <c:pt idx="389">
                  <c:v>11.12</c:v>
                </c:pt>
                <c:pt idx="390">
                  <c:v>11.12</c:v>
                </c:pt>
                <c:pt idx="391">
                  <c:v>11.12</c:v>
                </c:pt>
                <c:pt idx="392">
                  <c:v>11.120000000000001</c:v>
                </c:pt>
                <c:pt idx="393">
                  <c:v>11.120000000000001</c:v>
                </c:pt>
                <c:pt idx="394">
                  <c:v>11.120000000000001</c:v>
                </c:pt>
                <c:pt idx="395">
                  <c:v>11.120000000000001</c:v>
                </c:pt>
                <c:pt idx="396">
                  <c:v>13.266363636363637</c:v>
                </c:pt>
                <c:pt idx="397">
                  <c:v>15.055</c:v>
                </c:pt>
                <c:pt idx="398">
                  <c:v>16.568461538461538</c:v>
                </c:pt>
                <c:pt idx="399">
                  <c:v>17.865714285714283</c:v>
                </c:pt>
                <c:pt idx="400">
                  <c:v>18.989999999999998</c:v>
                </c:pt>
                <c:pt idx="401">
                  <c:v>20.564</c:v>
                </c:pt>
                <c:pt idx="402">
                  <c:v>22.137999999999998</c:v>
                </c:pt>
                <c:pt idx="403">
                  <c:v>23.712</c:v>
                </c:pt>
                <c:pt idx="404">
                  <c:v>25.286000000000001</c:v>
                </c:pt>
                <c:pt idx="405">
                  <c:v>26.860000000000003</c:v>
                </c:pt>
                <c:pt idx="406">
                  <c:v>27.275333333333336</c:v>
                </c:pt>
                <c:pt idx="407">
                  <c:v>27.690666666666672</c:v>
                </c:pt>
                <c:pt idx="408">
                  <c:v>28.106000000000005</c:v>
                </c:pt>
                <c:pt idx="409">
                  <c:v>28.521333333333338</c:v>
                </c:pt>
                <c:pt idx="410">
                  <c:v>28.936666666666675</c:v>
                </c:pt>
                <c:pt idx="411">
                  <c:v>27.778000000000009</c:v>
                </c:pt>
                <c:pt idx="412">
                  <c:v>26.619333333333341</c:v>
                </c:pt>
                <c:pt idx="413">
                  <c:v>25.460666666666675</c:v>
                </c:pt>
                <c:pt idx="414">
                  <c:v>24.302000000000007</c:v>
                </c:pt>
                <c:pt idx="415">
                  <c:v>23.143333333333338</c:v>
                </c:pt>
                <c:pt idx="416">
                  <c:v>21.696000000000002</c:v>
                </c:pt>
                <c:pt idx="417">
                  <c:v>20.248666666666665</c:v>
                </c:pt>
                <c:pt idx="418">
                  <c:v>18.801333333333329</c:v>
                </c:pt>
                <c:pt idx="419">
                  <c:v>17.353999999999999</c:v>
                </c:pt>
                <c:pt idx="420">
                  <c:v>15.906666666666668</c:v>
                </c:pt>
                <c:pt idx="421">
                  <c:v>15.618000000000002</c:v>
                </c:pt>
                <c:pt idx="422">
                  <c:v>15.329333333333336</c:v>
                </c:pt>
                <c:pt idx="423">
                  <c:v>15.040666666666672</c:v>
                </c:pt>
                <c:pt idx="424">
                  <c:v>14.752000000000004</c:v>
                </c:pt>
                <c:pt idx="425">
                  <c:v>14.463333333333336</c:v>
                </c:pt>
                <c:pt idx="426">
                  <c:v>14.01266666666667</c:v>
                </c:pt>
                <c:pt idx="427">
                  <c:v>13.562000000000003</c:v>
                </c:pt>
                <c:pt idx="428">
                  <c:v>13.111333333333334</c:v>
                </c:pt>
                <c:pt idx="429">
                  <c:v>12.660666666666666</c:v>
                </c:pt>
                <c:pt idx="430">
                  <c:v>12.21</c:v>
                </c:pt>
                <c:pt idx="431">
                  <c:v>12.048</c:v>
                </c:pt>
                <c:pt idx="432">
                  <c:v>11.885999999999999</c:v>
                </c:pt>
                <c:pt idx="433">
                  <c:v>11.724</c:v>
                </c:pt>
                <c:pt idx="434">
                  <c:v>11.562000000000001</c:v>
                </c:pt>
                <c:pt idx="435">
                  <c:v>11.400000000000002</c:v>
                </c:pt>
                <c:pt idx="436">
                  <c:v>11.132000000000001</c:v>
                </c:pt>
                <c:pt idx="437">
                  <c:v>10.864000000000003</c:v>
                </c:pt>
                <c:pt idx="438">
                  <c:v>10.596000000000002</c:v>
                </c:pt>
                <c:pt idx="439">
                  <c:v>10.328000000000001</c:v>
                </c:pt>
                <c:pt idx="440">
                  <c:v>10.060000000000002</c:v>
                </c:pt>
                <c:pt idx="441">
                  <c:v>9.9540000000000006</c:v>
                </c:pt>
                <c:pt idx="442">
                  <c:v>9.8480000000000025</c:v>
                </c:pt>
                <c:pt idx="443">
                  <c:v>9.7419999999999991</c:v>
                </c:pt>
                <c:pt idx="444">
                  <c:v>9.636000000000001</c:v>
                </c:pt>
                <c:pt idx="445">
                  <c:v>9.5299999999999994</c:v>
                </c:pt>
                <c:pt idx="446">
                  <c:v>9.6820000000000004</c:v>
                </c:pt>
                <c:pt idx="447">
                  <c:v>9.8339999999999996</c:v>
                </c:pt>
                <c:pt idx="448">
                  <c:v>9.9860000000000007</c:v>
                </c:pt>
                <c:pt idx="449">
                  <c:v>10.138000000000002</c:v>
                </c:pt>
                <c:pt idx="450">
                  <c:v>10.290000000000001</c:v>
                </c:pt>
                <c:pt idx="451">
                  <c:v>10.548000000000002</c:v>
                </c:pt>
                <c:pt idx="452">
                  <c:v>10.806000000000003</c:v>
                </c:pt>
                <c:pt idx="453">
                  <c:v>11.064000000000002</c:v>
                </c:pt>
                <c:pt idx="454">
                  <c:v>11.322000000000003</c:v>
                </c:pt>
                <c:pt idx="455">
                  <c:v>11.580000000000002</c:v>
                </c:pt>
                <c:pt idx="456">
                  <c:v>11.622000000000002</c:v>
                </c:pt>
                <c:pt idx="457">
                  <c:v>11.664</c:v>
                </c:pt>
                <c:pt idx="458">
                  <c:v>11.706</c:v>
                </c:pt>
                <c:pt idx="459">
                  <c:v>11.747999999999999</c:v>
                </c:pt>
                <c:pt idx="460">
                  <c:v>11.79</c:v>
                </c:pt>
                <c:pt idx="461">
                  <c:v>11.574</c:v>
                </c:pt>
                <c:pt idx="462">
                  <c:v>11.357999999999999</c:v>
                </c:pt>
                <c:pt idx="463">
                  <c:v>11.141999999999998</c:v>
                </c:pt>
                <c:pt idx="464">
                  <c:v>10.925999999999997</c:v>
                </c:pt>
                <c:pt idx="465">
                  <c:v>10.709999999999997</c:v>
                </c:pt>
                <c:pt idx="466">
                  <c:v>10.545333333333332</c:v>
                </c:pt>
                <c:pt idx="467">
                  <c:v>10.380666666666665</c:v>
                </c:pt>
                <c:pt idx="468">
                  <c:v>10.215999999999999</c:v>
                </c:pt>
                <c:pt idx="469">
                  <c:v>10.051333333333334</c:v>
                </c:pt>
                <c:pt idx="470">
                  <c:v>9.8866666666666667</c:v>
                </c:pt>
                <c:pt idx="471">
                  <c:v>9.9380000000000006</c:v>
                </c:pt>
                <c:pt idx="472">
                  <c:v>9.9893333333333363</c:v>
                </c:pt>
                <c:pt idx="473">
                  <c:v>10.04066666666667</c:v>
                </c:pt>
                <c:pt idx="474">
                  <c:v>10.092000000000004</c:v>
                </c:pt>
                <c:pt idx="475">
                  <c:v>10.143333333333336</c:v>
                </c:pt>
                <c:pt idx="476">
                  <c:v>10.321333333333337</c:v>
                </c:pt>
                <c:pt idx="477">
                  <c:v>10.499333333333336</c:v>
                </c:pt>
                <c:pt idx="478">
                  <c:v>10.677333333333337</c:v>
                </c:pt>
                <c:pt idx="479">
                  <c:v>10.855333333333336</c:v>
                </c:pt>
                <c:pt idx="480">
                  <c:v>11.033333333333337</c:v>
                </c:pt>
                <c:pt idx="481">
                  <c:v>11.160000000000002</c:v>
                </c:pt>
                <c:pt idx="482">
                  <c:v>11.286666666666669</c:v>
                </c:pt>
                <c:pt idx="483">
                  <c:v>11.413333333333334</c:v>
                </c:pt>
                <c:pt idx="484">
                  <c:v>11.540000000000001</c:v>
                </c:pt>
                <c:pt idx="485">
                  <c:v>11.666666666666668</c:v>
                </c:pt>
                <c:pt idx="486">
                  <c:v>11.973333333333334</c:v>
                </c:pt>
                <c:pt idx="487">
                  <c:v>12.280000000000001</c:v>
                </c:pt>
                <c:pt idx="488">
                  <c:v>12.586666666666668</c:v>
                </c:pt>
                <c:pt idx="489">
                  <c:v>12.893333333333333</c:v>
                </c:pt>
                <c:pt idx="490">
                  <c:v>13.2</c:v>
                </c:pt>
                <c:pt idx="491">
                  <c:v>13.379999999999999</c:v>
                </c:pt>
                <c:pt idx="492">
                  <c:v>13.559999999999999</c:v>
                </c:pt>
                <c:pt idx="493">
                  <c:v>13.74</c:v>
                </c:pt>
                <c:pt idx="494">
                  <c:v>13.92</c:v>
                </c:pt>
                <c:pt idx="495">
                  <c:v>14.1</c:v>
                </c:pt>
                <c:pt idx="496">
                  <c:v>14.3</c:v>
                </c:pt>
                <c:pt idx="497">
                  <c:v>14.500000000000002</c:v>
                </c:pt>
                <c:pt idx="498">
                  <c:v>14.700000000000001</c:v>
                </c:pt>
                <c:pt idx="499">
                  <c:v>14.900000000000004</c:v>
                </c:pt>
                <c:pt idx="500">
                  <c:v>15.100000000000003</c:v>
                </c:pt>
                <c:pt idx="501">
                  <c:v>15.120000000000005</c:v>
                </c:pt>
                <c:pt idx="502">
                  <c:v>15.140000000000006</c:v>
                </c:pt>
                <c:pt idx="503">
                  <c:v>15.160000000000004</c:v>
                </c:pt>
                <c:pt idx="504">
                  <c:v>15.180000000000005</c:v>
                </c:pt>
                <c:pt idx="505">
                  <c:v>15.200000000000005</c:v>
                </c:pt>
                <c:pt idx="506">
                  <c:v>15.420000000000005</c:v>
                </c:pt>
                <c:pt idx="507">
                  <c:v>15.640000000000004</c:v>
                </c:pt>
                <c:pt idx="508">
                  <c:v>15.860000000000005</c:v>
                </c:pt>
                <c:pt idx="509">
                  <c:v>16.080000000000005</c:v>
                </c:pt>
                <c:pt idx="510">
                  <c:v>16.300000000000004</c:v>
                </c:pt>
                <c:pt idx="511">
                  <c:v>16.500000000000004</c:v>
                </c:pt>
                <c:pt idx="512">
                  <c:v>16.700000000000003</c:v>
                </c:pt>
                <c:pt idx="513">
                  <c:v>16.900000000000002</c:v>
                </c:pt>
                <c:pt idx="514">
                  <c:v>17.100000000000005</c:v>
                </c:pt>
                <c:pt idx="515">
                  <c:v>17.300000000000004</c:v>
                </c:pt>
                <c:pt idx="516">
                  <c:v>17.766666666666669</c:v>
                </c:pt>
                <c:pt idx="517">
                  <c:v>18.233333333333338</c:v>
                </c:pt>
                <c:pt idx="518">
                  <c:v>18.700000000000003</c:v>
                </c:pt>
                <c:pt idx="519">
                  <c:v>19.166666666666671</c:v>
                </c:pt>
                <c:pt idx="520">
                  <c:v>19.633333333333336</c:v>
                </c:pt>
                <c:pt idx="521">
                  <c:v>19.900000000000002</c:v>
                </c:pt>
                <c:pt idx="522">
                  <c:v>20.166666666666671</c:v>
                </c:pt>
                <c:pt idx="523">
                  <c:v>20.433333333333337</c:v>
                </c:pt>
                <c:pt idx="524">
                  <c:v>20.700000000000003</c:v>
                </c:pt>
                <c:pt idx="525">
                  <c:v>20.966666666666672</c:v>
                </c:pt>
                <c:pt idx="526">
                  <c:v>21.166666666666671</c:v>
                </c:pt>
                <c:pt idx="527">
                  <c:v>21.366666666666671</c:v>
                </c:pt>
                <c:pt idx="528">
                  <c:v>21.56666666666667</c:v>
                </c:pt>
                <c:pt idx="529">
                  <c:v>21.766666666666673</c:v>
                </c:pt>
                <c:pt idx="530">
                  <c:v>21.966666666666676</c:v>
                </c:pt>
                <c:pt idx="531">
                  <c:v>21.900000000000009</c:v>
                </c:pt>
                <c:pt idx="532">
                  <c:v>21.833333333333339</c:v>
                </c:pt>
                <c:pt idx="533">
                  <c:v>21.766666666666673</c:v>
                </c:pt>
                <c:pt idx="534">
                  <c:v>21.700000000000006</c:v>
                </c:pt>
                <c:pt idx="535">
                  <c:v>21.63333333333334</c:v>
                </c:pt>
                <c:pt idx="536">
                  <c:v>21.335333333333338</c:v>
                </c:pt>
                <c:pt idx="537">
                  <c:v>21.037333333333336</c:v>
                </c:pt>
                <c:pt idx="538">
                  <c:v>20.739333333333335</c:v>
                </c:pt>
                <c:pt idx="539">
                  <c:v>20.441333333333333</c:v>
                </c:pt>
                <c:pt idx="540">
                  <c:v>20.143333333333331</c:v>
                </c:pt>
                <c:pt idx="541">
                  <c:v>19.911999999999995</c:v>
                </c:pt>
                <c:pt idx="542">
                  <c:v>19.68066666666666</c:v>
                </c:pt>
                <c:pt idx="543">
                  <c:v>19.449333333333325</c:v>
                </c:pt>
                <c:pt idx="544">
                  <c:v>19.217999999999993</c:v>
                </c:pt>
                <c:pt idx="545">
                  <c:v>18.986666666666661</c:v>
                </c:pt>
                <c:pt idx="546">
                  <c:v>18.909333333333326</c:v>
                </c:pt>
                <c:pt idx="547">
                  <c:v>18.831999999999994</c:v>
                </c:pt>
                <c:pt idx="548">
                  <c:v>18.754666666666658</c:v>
                </c:pt>
                <c:pt idx="549">
                  <c:v>18.677333333333323</c:v>
                </c:pt>
                <c:pt idx="550">
                  <c:v>18.599999999999991</c:v>
                </c:pt>
                <c:pt idx="551">
                  <c:v>18.753999999999994</c:v>
                </c:pt>
                <c:pt idx="552">
                  <c:v>18.907999999999994</c:v>
                </c:pt>
                <c:pt idx="553">
                  <c:v>19.061999999999994</c:v>
                </c:pt>
                <c:pt idx="554">
                  <c:v>19.215999999999994</c:v>
                </c:pt>
                <c:pt idx="555">
                  <c:v>19.369999999999994</c:v>
                </c:pt>
                <c:pt idx="556">
                  <c:v>19.601333333333329</c:v>
                </c:pt>
                <c:pt idx="557">
                  <c:v>19.832666666666665</c:v>
                </c:pt>
                <c:pt idx="558">
                  <c:v>20.064</c:v>
                </c:pt>
                <c:pt idx="559">
                  <c:v>20.295333333333335</c:v>
                </c:pt>
                <c:pt idx="560">
                  <c:v>20.526666666666667</c:v>
                </c:pt>
                <c:pt idx="561">
                  <c:v>20.604000000000003</c:v>
                </c:pt>
                <c:pt idx="562">
                  <c:v>20.681333333333338</c:v>
                </c:pt>
                <c:pt idx="563">
                  <c:v>20.758666666666674</c:v>
                </c:pt>
                <c:pt idx="564">
                  <c:v>20.836000000000006</c:v>
                </c:pt>
                <c:pt idx="565">
                  <c:v>20.913333333333341</c:v>
                </c:pt>
                <c:pt idx="566">
                  <c:v>20.936000000000003</c:v>
                </c:pt>
                <c:pt idx="567">
                  <c:v>20.958666666666673</c:v>
                </c:pt>
                <c:pt idx="568">
                  <c:v>20.981333333333339</c:v>
                </c:pt>
                <c:pt idx="569">
                  <c:v>21.004000000000005</c:v>
                </c:pt>
                <c:pt idx="570">
                  <c:v>21.026666666666667</c:v>
                </c:pt>
                <c:pt idx="571">
                  <c:v>20.972000000000001</c:v>
                </c:pt>
                <c:pt idx="572">
                  <c:v>20.917333333333332</c:v>
                </c:pt>
                <c:pt idx="573">
                  <c:v>20.862666666666666</c:v>
                </c:pt>
                <c:pt idx="574">
                  <c:v>20.808</c:v>
                </c:pt>
                <c:pt idx="575">
                  <c:v>20.753333333333334</c:v>
                </c:pt>
                <c:pt idx="576">
                  <c:v>20.85</c:v>
                </c:pt>
                <c:pt idx="577">
                  <c:v>20.946666666666665</c:v>
                </c:pt>
                <c:pt idx="578">
                  <c:v>21.043333333333333</c:v>
                </c:pt>
                <c:pt idx="579">
                  <c:v>21.139999999999997</c:v>
                </c:pt>
                <c:pt idx="580">
                  <c:v>21.236666666666665</c:v>
                </c:pt>
                <c:pt idx="581">
                  <c:v>21.387999999999998</c:v>
                </c:pt>
                <c:pt idx="582">
                  <c:v>21.539333333333335</c:v>
                </c:pt>
                <c:pt idx="583">
                  <c:v>21.690666666666669</c:v>
                </c:pt>
                <c:pt idx="584">
                  <c:v>21.841999999999999</c:v>
                </c:pt>
                <c:pt idx="585">
                  <c:v>21.993333333333332</c:v>
                </c:pt>
                <c:pt idx="586">
                  <c:v>22.134666666666668</c:v>
                </c:pt>
                <c:pt idx="587">
                  <c:v>22.276000000000003</c:v>
                </c:pt>
                <c:pt idx="588">
                  <c:v>22.417333333333339</c:v>
                </c:pt>
                <c:pt idx="589">
                  <c:v>22.558666666666674</c:v>
                </c:pt>
                <c:pt idx="590">
                  <c:v>22.700000000000003</c:v>
                </c:pt>
                <c:pt idx="591">
                  <c:v>22.690000000000005</c:v>
                </c:pt>
                <c:pt idx="592">
                  <c:v>22.680000000000003</c:v>
                </c:pt>
                <c:pt idx="593">
                  <c:v>22.670000000000005</c:v>
                </c:pt>
                <c:pt idx="594">
                  <c:v>22.660000000000004</c:v>
                </c:pt>
                <c:pt idx="595">
                  <c:v>22.650000000000002</c:v>
                </c:pt>
                <c:pt idx="596">
                  <c:v>22.444000000000003</c:v>
                </c:pt>
                <c:pt idx="597">
                  <c:v>22.238000000000003</c:v>
                </c:pt>
                <c:pt idx="598">
                  <c:v>22.032</c:v>
                </c:pt>
                <c:pt idx="599">
                  <c:v>21.826000000000004</c:v>
                </c:pt>
                <c:pt idx="600">
                  <c:v>21.620000000000005</c:v>
                </c:pt>
                <c:pt idx="601">
                  <c:v>21.424000000000003</c:v>
                </c:pt>
                <c:pt idx="602">
                  <c:v>21.228000000000005</c:v>
                </c:pt>
                <c:pt idx="603">
                  <c:v>21.032000000000004</c:v>
                </c:pt>
                <c:pt idx="604">
                  <c:v>20.836000000000002</c:v>
                </c:pt>
                <c:pt idx="605">
                  <c:v>20.64</c:v>
                </c:pt>
                <c:pt idx="606">
                  <c:v>20.812000000000001</c:v>
                </c:pt>
                <c:pt idx="607">
                  <c:v>20.983999999999998</c:v>
                </c:pt>
                <c:pt idx="608">
                  <c:v>21.155999999999999</c:v>
                </c:pt>
                <c:pt idx="609">
                  <c:v>21.327999999999999</c:v>
                </c:pt>
                <c:pt idx="610">
                  <c:v>21.5</c:v>
                </c:pt>
                <c:pt idx="611">
                  <c:v>21.868000000000002</c:v>
                </c:pt>
                <c:pt idx="612">
                  <c:v>22.236000000000001</c:v>
                </c:pt>
                <c:pt idx="613">
                  <c:v>22.604000000000003</c:v>
                </c:pt>
                <c:pt idx="614">
                  <c:v>22.972000000000001</c:v>
                </c:pt>
                <c:pt idx="615">
                  <c:v>23.34</c:v>
                </c:pt>
                <c:pt idx="616">
                  <c:v>23.710666666666672</c:v>
                </c:pt>
                <c:pt idx="617">
                  <c:v>24.081333333333337</c:v>
                </c:pt>
                <c:pt idx="618">
                  <c:v>24.452000000000005</c:v>
                </c:pt>
                <c:pt idx="619">
                  <c:v>24.822666666666677</c:v>
                </c:pt>
                <c:pt idx="620">
                  <c:v>25.193333333333339</c:v>
                </c:pt>
                <c:pt idx="621">
                  <c:v>25.196000000000012</c:v>
                </c:pt>
                <c:pt idx="622">
                  <c:v>25.198666666666675</c:v>
                </c:pt>
                <c:pt idx="623">
                  <c:v>25.201333333333341</c:v>
                </c:pt>
                <c:pt idx="624">
                  <c:v>25.204000000000004</c:v>
                </c:pt>
                <c:pt idx="625">
                  <c:v>25.206666666666674</c:v>
                </c:pt>
                <c:pt idx="626">
                  <c:v>25.301333333333339</c:v>
                </c:pt>
                <c:pt idx="627">
                  <c:v>25.396000000000004</c:v>
                </c:pt>
                <c:pt idx="628">
                  <c:v>25.490666666666677</c:v>
                </c:pt>
                <c:pt idx="629">
                  <c:v>25.585333333333338</c:v>
                </c:pt>
                <c:pt idx="630">
                  <c:v>25.680000000000007</c:v>
                </c:pt>
                <c:pt idx="631">
                  <c:v>25.772000000000006</c:v>
                </c:pt>
                <c:pt idx="632">
                  <c:v>25.864000000000008</c:v>
                </c:pt>
                <c:pt idx="633">
                  <c:v>25.956000000000007</c:v>
                </c:pt>
                <c:pt idx="634">
                  <c:v>26.048000000000005</c:v>
                </c:pt>
                <c:pt idx="635">
                  <c:v>26.140000000000004</c:v>
                </c:pt>
                <c:pt idx="636">
                  <c:v>25.963333333333335</c:v>
                </c:pt>
                <c:pt idx="637">
                  <c:v>25.786666666666669</c:v>
                </c:pt>
                <c:pt idx="638">
                  <c:v>25.61</c:v>
                </c:pt>
                <c:pt idx="639">
                  <c:v>25.433333333333334</c:v>
                </c:pt>
                <c:pt idx="640">
                  <c:v>25.256666666666664</c:v>
                </c:pt>
                <c:pt idx="641">
                  <c:v>24.987999999999996</c:v>
                </c:pt>
                <c:pt idx="642">
                  <c:v>24.719333333333331</c:v>
                </c:pt>
                <c:pt idx="643">
                  <c:v>24.450666666666663</c:v>
                </c:pt>
                <c:pt idx="644">
                  <c:v>24.181999999999999</c:v>
                </c:pt>
                <c:pt idx="645">
                  <c:v>23.91333333333333</c:v>
                </c:pt>
                <c:pt idx="646">
                  <c:v>24.564666666666664</c:v>
                </c:pt>
                <c:pt idx="647">
                  <c:v>25.215999999999998</c:v>
                </c:pt>
                <c:pt idx="648">
                  <c:v>25.867333333333331</c:v>
                </c:pt>
                <c:pt idx="649">
                  <c:v>26.518666666666665</c:v>
                </c:pt>
                <c:pt idx="650">
                  <c:v>27.169999999999998</c:v>
                </c:pt>
                <c:pt idx="651">
                  <c:v>28.089999999999996</c:v>
                </c:pt>
                <c:pt idx="652">
                  <c:v>29.009999999999998</c:v>
                </c:pt>
                <c:pt idx="653">
                  <c:v>29.93</c:v>
                </c:pt>
                <c:pt idx="654">
                  <c:v>30.85</c:v>
                </c:pt>
                <c:pt idx="655">
                  <c:v>31.77</c:v>
                </c:pt>
                <c:pt idx="656">
                  <c:v>32.503333333333337</c:v>
                </c:pt>
                <c:pt idx="657">
                  <c:v>33.236666666666665</c:v>
                </c:pt>
                <c:pt idx="658">
                  <c:v>33.97</c:v>
                </c:pt>
                <c:pt idx="659">
                  <c:v>34.70333333333334</c:v>
                </c:pt>
                <c:pt idx="660">
                  <c:v>35.43666666666666</c:v>
                </c:pt>
                <c:pt idx="661">
                  <c:v>35.25</c:v>
                </c:pt>
                <c:pt idx="662">
                  <c:v>35.063333333333325</c:v>
                </c:pt>
                <c:pt idx="663">
                  <c:v>34.876666666666665</c:v>
                </c:pt>
                <c:pt idx="664">
                  <c:v>34.690000000000005</c:v>
                </c:pt>
                <c:pt idx="665">
                  <c:v>34.50333333333333</c:v>
                </c:pt>
                <c:pt idx="666">
                  <c:v>35.219333333333331</c:v>
                </c:pt>
                <c:pt idx="667">
                  <c:v>35.935333333333332</c:v>
                </c:pt>
                <c:pt idx="668">
                  <c:v>36.651333333333334</c:v>
                </c:pt>
                <c:pt idx="669">
                  <c:v>37.367333333333335</c:v>
                </c:pt>
                <c:pt idx="670">
                  <c:v>38.083333333333336</c:v>
                </c:pt>
                <c:pt idx="671">
                  <c:v>38.986000000000004</c:v>
                </c:pt>
                <c:pt idx="672">
                  <c:v>39.888666666666673</c:v>
                </c:pt>
                <c:pt idx="673">
                  <c:v>40.791333333333334</c:v>
                </c:pt>
                <c:pt idx="674">
                  <c:v>41.694000000000003</c:v>
                </c:pt>
                <c:pt idx="675">
                  <c:v>42.596666666666671</c:v>
                </c:pt>
                <c:pt idx="676">
                  <c:v>43.346000000000004</c:v>
                </c:pt>
                <c:pt idx="677">
                  <c:v>44.095333333333336</c:v>
                </c:pt>
                <c:pt idx="678">
                  <c:v>44.844666666666669</c:v>
                </c:pt>
                <c:pt idx="679">
                  <c:v>45.593999999999987</c:v>
                </c:pt>
                <c:pt idx="680">
                  <c:v>46.343333333333327</c:v>
                </c:pt>
                <c:pt idx="681">
                  <c:v>46.189999999999991</c:v>
                </c:pt>
                <c:pt idx="682">
                  <c:v>46.036666666666662</c:v>
                </c:pt>
                <c:pt idx="683">
                  <c:v>45.883333333333333</c:v>
                </c:pt>
                <c:pt idx="684">
                  <c:v>45.72999999999999</c:v>
                </c:pt>
                <c:pt idx="685">
                  <c:v>45.576666666666661</c:v>
                </c:pt>
                <c:pt idx="686">
                  <c:v>44.565333333333335</c:v>
                </c:pt>
                <c:pt idx="687">
                  <c:v>43.554000000000009</c:v>
                </c:pt>
                <c:pt idx="688">
                  <c:v>42.542666666666683</c:v>
                </c:pt>
                <c:pt idx="689">
                  <c:v>41.53133333333335</c:v>
                </c:pt>
                <c:pt idx="690">
                  <c:v>40.52000000000001</c:v>
                </c:pt>
                <c:pt idx="691">
                  <c:v>39.662000000000013</c:v>
                </c:pt>
                <c:pt idx="692">
                  <c:v>38.804000000000009</c:v>
                </c:pt>
                <c:pt idx="693">
                  <c:v>37.946000000000005</c:v>
                </c:pt>
                <c:pt idx="694">
                  <c:v>37.088000000000001</c:v>
                </c:pt>
                <c:pt idx="695">
                  <c:v>36.230000000000004</c:v>
                </c:pt>
                <c:pt idx="696">
                  <c:v>34.86333333333333</c:v>
                </c:pt>
                <c:pt idx="697">
                  <c:v>33.496666666666663</c:v>
                </c:pt>
                <c:pt idx="698">
                  <c:v>32.130000000000003</c:v>
                </c:pt>
                <c:pt idx="699">
                  <c:v>30.763333333333332</c:v>
                </c:pt>
                <c:pt idx="700">
                  <c:v>29.396666666666668</c:v>
                </c:pt>
                <c:pt idx="701">
                  <c:v>28.888000000000002</c:v>
                </c:pt>
                <c:pt idx="702">
                  <c:v>28.379333333333332</c:v>
                </c:pt>
                <c:pt idx="703">
                  <c:v>27.870666666666668</c:v>
                </c:pt>
                <c:pt idx="704">
                  <c:v>27.362000000000002</c:v>
                </c:pt>
                <c:pt idx="705">
                  <c:v>26.853333333333335</c:v>
                </c:pt>
                <c:pt idx="706">
                  <c:v>26.872000000000003</c:v>
                </c:pt>
                <c:pt idx="707">
                  <c:v>26.890666666666668</c:v>
                </c:pt>
                <c:pt idx="708">
                  <c:v>26.90933333333334</c:v>
                </c:pt>
                <c:pt idx="709">
                  <c:v>26.928000000000004</c:v>
                </c:pt>
                <c:pt idx="710">
                  <c:v>26.946666666666669</c:v>
                </c:pt>
                <c:pt idx="711">
                  <c:v>27.474000000000007</c:v>
                </c:pt>
                <c:pt idx="712">
                  <c:v>28.001333333333339</c:v>
                </c:pt>
                <c:pt idx="713">
                  <c:v>28.52866666666667</c:v>
                </c:pt>
                <c:pt idx="714">
                  <c:v>29.056000000000008</c:v>
                </c:pt>
                <c:pt idx="715">
                  <c:v>29.583333333333339</c:v>
                </c:pt>
                <c:pt idx="716">
                  <c:v>29.796000000000003</c:v>
                </c:pt>
                <c:pt idx="717">
                  <c:v>30.008666666666674</c:v>
                </c:pt>
                <c:pt idx="718">
                  <c:v>30.221333333333337</c:v>
                </c:pt>
                <c:pt idx="719">
                  <c:v>30.434000000000001</c:v>
                </c:pt>
                <c:pt idx="720">
                  <c:v>30.646666666666668</c:v>
                </c:pt>
                <c:pt idx="721">
                  <c:v>30.332000000000001</c:v>
                </c:pt>
                <c:pt idx="722">
                  <c:v>30.017333333333333</c:v>
                </c:pt>
                <c:pt idx="723">
                  <c:v>29.702666666666666</c:v>
                </c:pt>
                <c:pt idx="724">
                  <c:v>29.387999999999998</c:v>
                </c:pt>
                <c:pt idx="725">
                  <c:v>29.073333333333334</c:v>
                </c:pt>
                <c:pt idx="726">
                  <c:v>29.326000000000001</c:v>
                </c:pt>
                <c:pt idx="727">
                  <c:v>29.578666666666663</c:v>
                </c:pt>
                <c:pt idx="728">
                  <c:v>29.83133333333333</c:v>
                </c:pt>
                <c:pt idx="729">
                  <c:v>30.084</c:v>
                </c:pt>
                <c:pt idx="730">
                  <c:v>30.336666666666662</c:v>
                </c:pt>
                <c:pt idx="731">
                  <c:v>30.903999999999996</c:v>
                </c:pt>
                <c:pt idx="732">
                  <c:v>31.47133333333333</c:v>
                </c:pt>
                <c:pt idx="733">
                  <c:v>32.038666666666664</c:v>
                </c:pt>
                <c:pt idx="734">
                  <c:v>32.605999999999995</c:v>
                </c:pt>
                <c:pt idx="735">
                  <c:v>33.173333333333325</c:v>
                </c:pt>
                <c:pt idx="736">
                  <c:v>33.641999999999989</c:v>
                </c:pt>
                <c:pt idx="737">
                  <c:v>34.11066666666666</c:v>
                </c:pt>
                <c:pt idx="738">
                  <c:v>34.579333333333324</c:v>
                </c:pt>
                <c:pt idx="739">
                  <c:v>35.047999999999995</c:v>
                </c:pt>
                <c:pt idx="740">
                  <c:v>35.516666666666659</c:v>
                </c:pt>
                <c:pt idx="741">
                  <c:v>35.417999999999992</c:v>
                </c:pt>
                <c:pt idx="742">
                  <c:v>35.319333333333326</c:v>
                </c:pt>
                <c:pt idx="743">
                  <c:v>35.220666666666652</c:v>
                </c:pt>
                <c:pt idx="744">
                  <c:v>35.121999999999986</c:v>
                </c:pt>
                <c:pt idx="745">
                  <c:v>35.023333333333319</c:v>
                </c:pt>
                <c:pt idx="746">
                  <c:v>34.811999999999991</c:v>
                </c:pt>
                <c:pt idx="747">
                  <c:v>34.600666666666669</c:v>
                </c:pt>
                <c:pt idx="748">
                  <c:v>34.389333333333333</c:v>
                </c:pt>
                <c:pt idx="749">
                  <c:v>34.178000000000004</c:v>
                </c:pt>
                <c:pt idx="750">
                  <c:v>33.966666666666676</c:v>
                </c:pt>
                <c:pt idx="751">
                  <c:v>33.854000000000013</c:v>
                </c:pt>
                <c:pt idx="752">
                  <c:v>33.741333333333351</c:v>
                </c:pt>
                <c:pt idx="753">
                  <c:v>33.628666666666682</c:v>
                </c:pt>
                <c:pt idx="754">
                  <c:v>33.516000000000012</c:v>
                </c:pt>
                <c:pt idx="755">
                  <c:v>33.403333333333343</c:v>
                </c:pt>
                <c:pt idx="756">
                  <c:v>33.59266666666668</c:v>
                </c:pt>
                <c:pt idx="757">
                  <c:v>33.782000000000011</c:v>
                </c:pt>
                <c:pt idx="758">
                  <c:v>33.971333333333341</c:v>
                </c:pt>
                <c:pt idx="759">
                  <c:v>34.160666666666671</c:v>
                </c:pt>
                <c:pt idx="760">
                  <c:v>34.350000000000009</c:v>
                </c:pt>
                <c:pt idx="761">
                  <c:v>34.652000000000008</c:v>
                </c:pt>
                <c:pt idx="762">
                  <c:v>34.954000000000001</c:v>
                </c:pt>
                <c:pt idx="763">
                  <c:v>35.256</c:v>
                </c:pt>
                <c:pt idx="764">
                  <c:v>35.558</c:v>
                </c:pt>
                <c:pt idx="765">
                  <c:v>35.86</c:v>
                </c:pt>
                <c:pt idx="766">
                  <c:v>36.516666666666666</c:v>
                </c:pt>
                <c:pt idx="767">
                  <c:v>37.173333333333339</c:v>
                </c:pt>
                <c:pt idx="768">
                  <c:v>37.830000000000005</c:v>
                </c:pt>
                <c:pt idx="769">
                  <c:v>38.486666666666665</c:v>
                </c:pt>
                <c:pt idx="770">
                  <c:v>39.143333333333338</c:v>
                </c:pt>
                <c:pt idx="771">
                  <c:v>39.498000000000005</c:v>
                </c:pt>
                <c:pt idx="772">
                  <c:v>39.852666666666664</c:v>
                </c:pt>
                <c:pt idx="773">
                  <c:v>40.207333333333345</c:v>
                </c:pt>
                <c:pt idx="774">
                  <c:v>40.562000000000005</c:v>
                </c:pt>
                <c:pt idx="775">
                  <c:v>40.916666666666664</c:v>
                </c:pt>
                <c:pt idx="776">
                  <c:v>42.495999999999988</c:v>
                </c:pt>
                <c:pt idx="777">
                  <c:v>44.075333333333326</c:v>
                </c:pt>
                <c:pt idx="778">
                  <c:v>45.654666666666664</c:v>
                </c:pt>
                <c:pt idx="779">
                  <c:v>47.233999999999988</c:v>
                </c:pt>
                <c:pt idx="780">
                  <c:v>48.813333333333318</c:v>
                </c:pt>
                <c:pt idx="781">
                  <c:v>50.037999999999997</c:v>
                </c:pt>
                <c:pt idx="782">
                  <c:v>51.262666666666654</c:v>
                </c:pt>
                <c:pt idx="783">
                  <c:v>52.487333333333318</c:v>
                </c:pt>
                <c:pt idx="784">
                  <c:v>53.711999999999989</c:v>
                </c:pt>
                <c:pt idx="785">
                  <c:v>54.936666666666646</c:v>
                </c:pt>
                <c:pt idx="786">
                  <c:v>56.371999999999993</c:v>
                </c:pt>
                <c:pt idx="787">
                  <c:v>57.807333333333325</c:v>
                </c:pt>
                <c:pt idx="788">
                  <c:v>59.242666666666658</c:v>
                </c:pt>
                <c:pt idx="789">
                  <c:v>60.678000000000004</c:v>
                </c:pt>
                <c:pt idx="790">
                  <c:v>62.113333333333337</c:v>
                </c:pt>
                <c:pt idx="791">
                  <c:v>62.324000000000005</c:v>
                </c:pt>
                <c:pt idx="792">
                  <c:v>62.534666666666681</c:v>
                </c:pt>
                <c:pt idx="793">
                  <c:v>62.745333333333342</c:v>
                </c:pt>
                <c:pt idx="794">
                  <c:v>62.956000000000017</c:v>
                </c:pt>
                <c:pt idx="795">
                  <c:v>63.166666666666679</c:v>
                </c:pt>
                <c:pt idx="796">
                  <c:v>62.879333333333349</c:v>
                </c:pt>
                <c:pt idx="797">
                  <c:v>62.592000000000013</c:v>
                </c:pt>
                <c:pt idx="798">
                  <c:v>62.304666666666677</c:v>
                </c:pt>
                <c:pt idx="799">
                  <c:v>62.01733333333334</c:v>
                </c:pt>
                <c:pt idx="800">
                  <c:v>61.730000000000011</c:v>
                </c:pt>
                <c:pt idx="801">
                  <c:v>61.232000000000006</c:v>
                </c:pt>
                <c:pt idx="802">
                  <c:v>60.734000000000009</c:v>
                </c:pt>
                <c:pt idx="803">
                  <c:v>60.236000000000004</c:v>
                </c:pt>
                <c:pt idx="804">
                  <c:v>59.738000000000007</c:v>
                </c:pt>
                <c:pt idx="805">
                  <c:v>59.24</c:v>
                </c:pt>
                <c:pt idx="806">
                  <c:v>58.959333333333333</c:v>
                </c:pt>
                <c:pt idx="807">
                  <c:v>58.678666666666665</c:v>
                </c:pt>
                <c:pt idx="808">
                  <c:v>58.398000000000003</c:v>
                </c:pt>
                <c:pt idx="809">
                  <c:v>58.117333333333335</c:v>
                </c:pt>
                <c:pt idx="810">
                  <c:v>57.836666666666666</c:v>
                </c:pt>
                <c:pt idx="811">
                  <c:v>58.053999999999995</c:v>
                </c:pt>
                <c:pt idx="812">
                  <c:v>58.271333333333331</c:v>
                </c:pt>
                <c:pt idx="813">
                  <c:v>58.48866666666666</c:v>
                </c:pt>
                <c:pt idx="814">
                  <c:v>58.705999999999996</c:v>
                </c:pt>
                <c:pt idx="815">
                  <c:v>58.923333333333325</c:v>
                </c:pt>
                <c:pt idx="816">
                  <c:v>60.025333333333329</c:v>
                </c:pt>
                <c:pt idx="817">
                  <c:v>61.127333333333326</c:v>
                </c:pt>
                <c:pt idx="818">
                  <c:v>62.229333333333322</c:v>
                </c:pt>
                <c:pt idx="819">
                  <c:v>63.331333333333319</c:v>
                </c:pt>
                <c:pt idx="820">
                  <c:v>64.433333333333323</c:v>
                </c:pt>
                <c:pt idx="821">
                  <c:v>65.317999999999998</c:v>
                </c:pt>
                <c:pt idx="822">
                  <c:v>66.202666666666659</c:v>
                </c:pt>
                <c:pt idx="823">
                  <c:v>67.087333333333319</c:v>
                </c:pt>
                <c:pt idx="824">
                  <c:v>67.971999999999994</c:v>
                </c:pt>
                <c:pt idx="825">
                  <c:v>68.856666666666655</c:v>
                </c:pt>
                <c:pt idx="826">
                  <c:v>70.264666666666656</c:v>
                </c:pt>
                <c:pt idx="827">
                  <c:v>71.672666666666643</c:v>
                </c:pt>
                <c:pt idx="828">
                  <c:v>73.080666666666659</c:v>
                </c:pt>
                <c:pt idx="829">
                  <c:v>74.48866666666666</c:v>
                </c:pt>
                <c:pt idx="830">
                  <c:v>75.896666666666661</c:v>
                </c:pt>
                <c:pt idx="831">
                  <c:v>76.419999999999987</c:v>
                </c:pt>
                <c:pt idx="832">
                  <c:v>76.943333333333342</c:v>
                </c:pt>
                <c:pt idx="833">
                  <c:v>77.466666666666669</c:v>
                </c:pt>
                <c:pt idx="834">
                  <c:v>77.989999999999995</c:v>
                </c:pt>
                <c:pt idx="835">
                  <c:v>78.513333333333321</c:v>
                </c:pt>
                <c:pt idx="836">
                  <c:v>78.974000000000004</c:v>
                </c:pt>
                <c:pt idx="837">
                  <c:v>79.434666666666672</c:v>
                </c:pt>
                <c:pt idx="838">
                  <c:v>79.89533333333334</c:v>
                </c:pt>
                <c:pt idx="839">
                  <c:v>80.356000000000009</c:v>
                </c:pt>
                <c:pt idx="840">
                  <c:v>80.816666666666677</c:v>
                </c:pt>
                <c:pt idx="841">
                  <c:v>80.754000000000005</c:v>
                </c:pt>
                <c:pt idx="842">
                  <c:v>80.691333333333361</c:v>
                </c:pt>
                <c:pt idx="843">
                  <c:v>80.628666666666689</c:v>
                </c:pt>
                <c:pt idx="844">
                  <c:v>80.566000000000031</c:v>
                </c:pt>
                <c:pt idx="845">
                  <c:v>80.503333333333359</c:v>
                </c:pt>
                <c:pt idx="846">
                  <c:v>79.924000000000021</c:v>
                </c:pt>
                <c:pt idx="847">
                  <c:v>79.344666666666683</c:v>
                </c:pt>
                <c:pt idx="848">
                  <c:v>78.765333333333359</c:v>
                </c:pt>
                <c:pt idx="849">
                  <c:v>78.186000000000021</c:v>
                </c:pt>
                <c:pt idx="850">
                  <c:v>77.606666666666698</c:v>
                </c:pt>
                <c:pt idx="851">
                  <c:v>77.090000000000018</c:v>
                </c:pt>
                <c:pt idx="852">
                  <c:v>76.573333333333352</c:v>
                </c:pt>
                <c:pt idx="853">
                  <c:v>76.056666666666686</c:v>
                </c:pt>
                <c:pt idx="854">
                  <c:v>75.54000000000002</c:v>
                </c:pt>
                <c:pt idx="855">
                  <c:v>75.023333333333355</c:v>
                </c:pt>
                <c:pt idx="856">
                  <c:v>75.690000000000026</c:v>
                </c:pt>
                <c:pt idx="857">
                  <c:v>76.356666666666698</c:v>
                </c:pt>
                <c:pt idx="858">
                  <c:v>77.023333333333355</c:v>
                </c:pt>
                <c:pt idx="859">
                  <c:v>77.690000000000026</c:v>
                </c:pt>
                <c:pt idx="860">
                  <c:v>78.356666666666698</c:v>
                </c:pt>
                <c:pt idx="861">
                  <c:v>79.54000000000002</c:v>
                </c:pt>
                <c:pt idx="862">
                  <c:v>80.723333333333358</c:v>
                </c:pt>
                <c:pt idx="863">
                  <c:v>81.906666666666695</c:v>
                </c:pt>
                <c:pt idx="864">
                  <c:v>83.090000000000018</c:v>
                </c:pt>
                <c:pt idx="865">
                  <c:v>84.273333333333355</c:v>
                </c:pt>
                <c:pt idx="866">
                  <c:v>85.052666666666696</c:v>
                </c:pt>
                <c:pt idx="867">
                  <c:v>85.832000000000036</c:v>
                </c:pt>
                <c:pt idx="868">
                  <c:v>86.611333333333363</c:v>
                </c:pt>
                <c:pt idx="869">
                  <c:v>87.390666666666704</c:v>
                </c:pt>
                <c:pt idx="870">
                  <c:v>88.170000000000016</c:v>
                </c:pt>
                <c:pt idx="871">
                  <c:v>87.76600000000002</c:v>
                </c:pt>
                <c:pt idx="872">
                  <c:v>87.362000000000023</c:v>
                </c:pt>
                <c:pt idx="873">
                  <c:v>86.958000000000027</c:v>
                </c:pt>
                <c:pt idx="874">
                  <c:v>86.55400000000003</c:v>
                </c:pt>
                <c:pt idx="875">
                  <c:v>86.15</c:v>
                </c:pt>
                <c:pt idx="876">
                  <c:v>84.385333333333335</c:v>
                </c:pt>
                <c:pt idx="877">
                  <c:v>82.620666666666665</c:v>
                </c:pt>
                <c:pt idx="878">
                  <c:v>80.855999999999995</c:v>
                </c:pt>
                <c:pt idx="879">
                  <c:v>79.091333333333338</c:v>
                </c:pt>
                <c:pt idx="880">
                  <c:v>77.326666666666668</c:v>
                </c:pt>
                <c:pt idx="881">
                  <c:v>75.965999999999994</c:v>
                </c:pt>
                <c:pt idx="882">
                  <c:v>74.605333333333348</c:v>
                </c:pt>
                <c:pt idx="883">
                  <c:v>73.244666666666674</c:v>
                </c:pt>
                <c:pt idx="884">
                  <c:v>71.884000000000015</c:v>
                </c:pt>
                <c:pt idx="885">
                  <c:v>70.523333333333341</c:v>
                </c:pt>
                <c:pt idx="886">
                  <c:v>71.437333333333342</c:v>
                </c:pt>
                <c:pt idx="887">
                  <c:v>72.351333333333343</c:v>
                </c:pt>
                <c:pt idx="888">
                  <c:v>73.265333333333345</c:v>
                </c:pt>
                <c:pt idx="889">
                  <c:v>74.179333333333346</c:v>
                </c:pt>
                <c:pt idx="890">
                  <c:v>75.093333333333334</c:v>
                </c:pt>
                <c:pt idx="891">
                  <c:v>77.368000000000009</c:v>
                </c:pt>
                <c:pt idx="892">
                  <c:v>79.64266666666667</c:v>
                </c:pt>
                <c:pt idx="893">
                  <c:v>81.917333333333332</c:v>
                </c:pt>
                <c:pt idx="894">
                  <c:v>84.192000000000007</c:v>
                </c:pt>
                <c:pt idx="895">
                  <c:v>86.466666666666669</c:v>
                </c:pt>
                <c:pt idx="896">
                  <c:v>86.543999999999997</c:v>
                </c:pt>
                <c:pt idx="897">
                  <c:v>86.62133333333334</c:v>
                </c:pt>
                <c:pt idx="898">
                  <c:v>86.698666666666696</c:v>
                </c:pt>
                <c:pt idx="899">
                  <c:v>86.776000000000025</c:v>
                </c:pt>
                <c:pt idx="900">
                  <c:v>86.853333333333381</c:v>
                </c:pt>
                <c:pt idx="901">
                  <c:v>84.656000000000034</c:v>
                </c:pt>
                <c:pt idx="902">
                  <c:v>82.458666666666701</c:v>
                </c:pt>
                <c:pt idx="903">
                  <c:v>80.26133333333334</c:v>
                </c:pt>
                <c:pt idx="904">
                  <c:v>78.064000000000007</c:v>
                </c:pt>
                <c:pt idx="905">
                  <c:v>75.86666666666666</c:v>
                </c:pt>
                <c:pt idx="906">
                  <c:v>73.213333333333324</c:v>
                </c:pt>
                <c:pt idx="907">
                  <c:v>70.559999999999988</c:v>
                </c:pt>
                <c:pt idx="908">
                  <c:v>67.906666666666652</c:v>
                </c:pt>
                <c:pt idx="909">
                  <c:v>65.253333333333316</c:v>
                </c:pt>
                <c:pt idx="910">
                  <c:v>62.599999999999987</c:v>
                </c:pt>
                <c:pt idx="911">
                  <c:v>62.143999999999984</c:v>
                </c:pt>
                <c:pt idx="912">
                  <c:v>61.687999999999981</c:v>
                </c:pt>
                <c:pt idx="913">
                  <c:v>61.231999999999978</c:v>
                </c:pt>
                <c:pt idx="914">
                  <c:v>60.775999999999982</c:v>
                </c:pt>
                <c:pt idx="915">
                  <c:v>60.319999999999986</c:v>
                </c:pt>
                <c:pt idx="916">
                  <c:v>61.975999999999992</c:v>
                </c:pt>
                <c:pt idx="917">
                  <c:v>63.631999999999991</c:v>
                </c:pt>
                <c:pt idx="918">
                  <c:v>65.287999999999997</c:v>
                </c:pt>
                <c:pt idx="919">
                  <c:v>66.944000000000003</c:v>
                </c:pt>
                <c:pt idx="920">
                  <c:v>68.599999999999994</c:v>
                </c:pt>
                <c:pt idx="921">
                  <c:v>70.712000000000003</c:v>
                </c:pt>
                <c:pt idx="922">
                  <c:v>72.824000000000012</c:v>
                </c:pt>
                <c:pt idx="923">
                  <c:v>74.936000000000007</c:v>
                </c:pt>
                <c:pt idx="924">
                  <c:v>77.048000000000016</c:v>
                </c:pt>
                <c:pt idx="925">
                  <c:v>79.160000000000011</c:v>
                </c:pt>
                <c:pt idx="926">
                  <c:v>84.976000000000013</c:v>
                </c:pt>
                <c:pt idx="927">
                  <c:v>90.792000000000002</c:v>
                </c:pt>
                <c:pt idx="928">
                  <c:v>96.608000000000004</c:v>
                </c:pt>
                <c:pt idx="929">
                  <c:v>102.42400000000001</c:v>
                </c:pt>
                <c:pt idx="930">
                  <c:v>108.24000000000001</c:v>
                </c:pt>
                <c:pt idx="931">
                  <c:v>111.944</c:v>
                </c:pt>
                <c:pt idx="932">
                  <c:v>115.648</c:v>
                </c:pt>
              </c:numCache>
            </c:numRef>
          </c:yVal>
        </c:ser>
        <c:axId val="75607424"/>
        <c:axId val="81946496"/>
      </c:scatterChart>
      <c:valAx>
        <c:axId val="75607424"/>
        <c:scaling>
          <c:orientation val="minMax"/>
          <c:max val="1920"/>
          <c:min val="957.66"/>
        </c:scaling>
        <c:axPos val="b"/>
        <c:majorGridlines>
          <c:spPr>
            <a:ln w="19050">
              <a:solidFill>
                <a:schemeClr val="tx1">
                  <a:lumMod val="95000"/>
                  <a:lumOff val="5000"/>
                </a:schemeClr>
              </a:soli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100" b="1"/>
                  <a:t>Year</a:t>
                </a:r>
              </a:p>
            </c:rich>
          </c:tx>
          <c:layout>
            <c:manualLayout>
              <c:xMode val="edge"/>
              <c:yMode val="edge"/>
              <c:x val="0.48071694985495245"/>
              <c:y val="0.9384636920384952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1946496"/>
        <c:crossesAt val="1"/>
        <c:crossBetween val="midCat"/>
        <c:majorUnit val="171.72"/>
        <c:minorUnit val="57.24"/>
      </c:valAx>
      <c:valAx>
        <c:axId val="81946496"/>
        <c:scaling>
          <c:logBase val="10"/>
          <c:orientation val="minMax"/>
          <c:max val="400"/>
          <c:min val="10"/>
        </c:scaling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100"/>
                  <a:t>Rice (grams of silver per hectoliter)</a:t>
                </a:r>
              </a:p>
            </c:rich>
          </c:tx>
          <c:layout>
            <c:manualLayout>
              <c:xMode val="edge"/>
              <c:yMode val="edge"/>
              <c:x val="9.1827364554637331E-3"/>
              <c:y val="0.20598344437714522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607424"/>
        <c:crossesAt val="957.66"/>
        <c:crossBetween val="midCat"/>
        <c:majorUnit val="1"/>
      </c:valAx>
      <c:spPr>
        <a:noFill/>
        <a:ln w="3175">
          <a:solidFill>
            <a:srgbClr val="B3B3B3"/>
          </a:solidFill>
          <a:prstDash val="solid"/>
        </a:ln>
      </c:spPr>
    </c:plotArea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89" r="0.75000000000000289" t="1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6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Babylonian Commodity Price Index</a:t>
            </a:r>
          </a:p>
        </c:rich>
      </c:tx>
      <c:layout>
        <c:manualLayout>
          <c:xMode val="edge"/>
          <c:yMode val="edge"/>
          <c:x val="0.26446316565401018"/>
          <c:y val="3.550295857988165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1487632209388188"/>
          <c:y val="0.22485207100591717"/>
          <c:w val="0.7382930041174407"/>
          <c:h val="0.57692307692308198"/>
        </c:manualLayout>
      </c:layout>
      <c:scatterChart>
        <c:scatterStyle val="lineMarker"/>
        <c:ser>
          <c:idx val="0"/>
          <c:order val="0"/>
          <c:tx>
            <c:strRef>
              <c:f>'Original Data'!#REF!</c:f>
              <c:strCache>
                <c:ptCount val="1"/>
                <c:pt idx="0">
                  <c:v>#REF!</c:v>
                </c:pt>
              </c:strCache>
            </c:strRef>
          </c:tx>
          <c:spPr>
            <a:ln w="3175">
              <a:solidFill>
                <a:srgbClr val="004586"/>
              </a:solidFill>
              <a:prstDash val="solid"/>
            </a:ln>
          </c:spPr>
          <c:marker>
            <c:symbol val="none"/>
          </c:marker>
          <c:xVal>
            <c:numRef>
              <c:f>'Original Data'!#REF!</c:f>
            </c:numRef>
          </c:xVal>
          <c:yVal>
            <c:numRef>
              <c:f>'Original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</c:ser>
        <c:axId val="69076480"/>
        <c:axId val="69078400"/>
      </c:scatterChart>
      <c:valAx>
        <c:axId val="69076480"/>
        <c:scaling>
          <c:orientation val="minMax"/>
          <c:max val="-99.06"/>
          <c:min val="-358.86"/>
        </c:scaling>
        <c:axPos val="b"/>
        <c:majorGridlines/>
        <c:title>
          <c:tx>
            <c:rich>
              <a:bodyPr/>
              <a:lstStyle/>
              <a:p>
                <a:pPr>
                  <a:defRPr sz="115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6060681469365714"/>
              <c:y val="0.8816568047337277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078400"/>
        <c:crossesAt val="100"/>
        <c:crossBetween val="midCat"/>
        <c:majorUnit val="57.24"/>
        <c:minorUnit val="28.62"/>
      </c:valAx>
      <c:valAx>
        <c:axId val="69078400"/>
        <c:scaling>
          <c:orientation val="minMax"/>
          <c:max val="1200"/>
          <c:min val="100"/>
        </c:scaling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Babylonian Commodity Price Index</a:t>
                </a:r>
              </a:p>
            </c:rich>
          </c:tx>
          <c:layout>
            <c:manualLayout>
              <c:xMode val="edge"/>
              <c:yMode val="edge"/>
              <c:x val="2.2038597137834046E-2"/>
              <c:y val="0.2485207100591715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076480"/>
        <c:crossesAt val="-358.86"/>
        <c:crossBetween val="midCat"/>
        <c:majorUnit val="100"/>
        <c:minorUnit val="20"/>
      </c:valAx>
      <c:spPr>
        <a:noFill/>
        <a:ln w="3175">
          <a:solidFill>
            <a:srgbClr val="B3B3B3"/>
          </a:solidFill>
          <a:prstDash val="solid"/>
        </a:ln>
      </c:spPr>
    </c:plotArea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89" r="0.75000000000000289" t="1" header="0.51180555555555562" footer="0.51180555555555562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6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Wheat Prices in England (15 year avr.)</a:t>
            </a:r>
          </a:p>
        </c:rich>
      </c:tx>
      <c:layout>
        <c:manualLayout>
          <c:xMode val="edge"/>
          <c:yMode val="edge"/>
          <c:x val="0.24242456851617494"/>
          <c:y val="3.539833206101385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6942171549709995"/>
          <c:y val="0.22418943638642153"/>
          <c:w val="0.78237019839310862"/>
          <c:h val="0.57817275699655768"/>
        </c:manualLayout>
      </c:layout>
      <c:scatterChart>
        <c:scatterStyle val="lineMarker"/>
        <c:ser>
          <c:idx val="0"/>
          <c:order val="0"/>
          <c:tx>
            <c:strRef>
              <c:f>'Original Data'!#REF!</c:f>
              <c:strCache>
                <c:ptCount val="1"/>
                <c:pt idx="0">
                  <c:v>#REF!</c:v>
                </c:pt>
              </c:strCache>
            </c:strRef>
          </c:tx>
          <c:spPr>
            <a:ln w="3175">
              <a:solidFill>
                <a:srgbClr val="004586"/>
              </a:solidFill>
              <a:prstDash val="solid"/>
            </a:ln>
          </c:spPr>
          <c:marker>
            <c:symbol val="none"/>
          </c:marker>
          <c:xVal>
            <c:numRef>
              <c:f>'Original Data'!$A$304:$A$980</c:f>
              <c:numCache>
                <c:formatCode>General</c:formatCode>
                <c:ptCount val="677"/>
                <c:pt idx="0">
                  <c:v>1259</c:v>
                </c:pt>
                <c:pt idx="1">
                  <c:v>1260</c:v>
                </c:pt>
                <c:pt idx="2">
                  <c:v>1261</c:v>
                </c:pt>
                <c:pt idx="3">
                  <c:v>1262</c:v>
                </c:pt>
                <c:pt idx="4">
                  <c:v>1263</c:v>
                </c:pt>
                <c:pt idx="5">
                  <c:v>1264</c:v>
                </c:pt>
                <c:pt idx="6">
                  <c:v>1265</c:v>
                </c:pt>
                <c:pt idx="7">
                  <c:v>1266</c:v>
                </c:pt>
                <c:pt idx="8">
                  <c:v>1267</c:v>
                </c:pt>
                <c:pt idx="9">
                  <c:v>1268</c:v>
                </c:pt>
                <c:pt idx="10">
                  <c:v>1269</c:v>
                </c:pt>
                <c:pt idx="11">
                  <c:v>1270</c:v>
                </c:pt>
                <c:pt idx="12">
                  <c:v>1271</c:v>
                </c:pt>
                <c:pt idx="13">
                  <c:v>1272</c:v>
                </c:pt>
                <c:pt idx="14">
                  <c:v>1273</c:v>
                </c:pt>
                <c:pt idx="15">
                  <c:v>1274</c:v>
                </c:pt>
                <c:pt idx="16">
                  <c:v>1275</c:v>
                </c:pt>
                <c:pt idx="17">
                  <c:v>1276</c:v>
                </c:pt>
                <c:pt idx="18">
                  <c:v>1277</c:v>
                </c:pt>
                <c:pt idx="19">
                  <c:v>1278</c:v>
                </c:pt>
                <c:pt idx="20">
                  <c:v>1279</c:v>
                </c:pt>
                <c:pt idx="21">
                  <c:v>1280</c:v>
                </c:pt>
                <c:pt idx="22">
                  <c:v>1281</c:v>
                </c:pt>
                <c:pt idx="23">
                  <c:v>1282</c:v>
                </c:pt>
                <c:pt idx="24">
                  <c:v>1283</c:v>
                </c:pt>
                <c:pt idx="25">
                  <c:v>1284</c:v>
                </c:pt>
                <c:pt idx="26">
                  <c:v>1285</c:v>
                </c:pt>
                <c:pt idx="27">
                  <c:v>1286</c:v>
                </c:pt>
                <c:pt idx="28">
                  <c:v>1287</c:v>
                </c:pt>
                <c:pt idx="29">
                  <c:v>1288</c:v>
                </c:pt>
                <c:pt idx="30">
                  <c:v>1289</c:v>
                </c:pt>
                <c:pt idx="31">
                  <c:v>1290</c:v>
                </c:pt>
                <c:pt idx="32">
                  <c:v>1291</c:v>
                </c:pt>
                <c:pt idx="33">
                  <c:v>1292</c:v>
                </c:pt>
                <c:pt idx="34">
                  <c:v>1293</c:v>
                </c:pt>
                <c:pt idx="35">
                  <c:v>1294</c:v>
                </c:pt>
                <c:pt idx="36">
                  <c:v>1295</c:v>
                </c:pt>
                <c:pt idx="37">
                  <c:v>1296</c:v>
                </c:pt>
                <c:pt idx="38">
                  <c:v>1297</c:v>
                </c:pt>
                <c:pt idx="39">
                  <c:v>1298</c:v>
                </c:pt>
                <c:pt idx="40">
                  <c:v>1299</c:v>
                </c:pt>
                <c:pt idx="41">
                  <c:v>1300</c:v>
                </c:pt>
                <c:pt idx="42">
                  <c:v>1301</c:v>
                </c:pt>
                <c:pt idx="43">
                  <c:v>1302</c:v>
                </c:pt>
                <c:pt idx="44">
                  <c:v>1303</c:v>
                </c:pt>
                <c:pt idx="45">
                  <c:v>1304</c:v>
                </c:pt>
                <c:pt idx="46">
                  <c:v>1305</c:v>
                </c:pt>
                <c:pt idx="47">
                  <c:v>1306</c:v>
                </c:pt>
                <c:pt idx="48">
                  <c:v>1307</c:v>
                </c:pt>
                <c:pt idx="49">
                  <c:v>1308</c:v>
                </c:pt>
                <c:pt idx="50">
                  <c:v>1309</c:v>
                </c:pt>
                <c:pt idx="51">
                  <c:v>1310</c:v>
                </c:pt>
                <c:pt idx="52">
                  <c:v>1311</c:v>
                </c:pt>
                <c:pt idx="53">
                  <c:v>1312</c:v>
                </c:pt>
                <c:pt idx="54">
                  <c:v>1313</c:v>
                </c:pt>
                <c:pt idx="55">
                  <c:v>1314</c:v>
                </c:pt>
                <c:pt idx="56">
                  <c:v>1315</c:v>
                </c:pt>
                <c:pt idx="57">
                  <c:v>1316</c:v>
                </c:pt>
                <c:pt idx="58">
                  <c:v>1317</c:v>
                </c:pt>
                <c:pt idx="59">
                  <c:v>1318</c:v>
                </c:pt>
                <c:pt idx="60">
                  <c:v>1319</c:v>
                </c:pt>
                <c:pt idx="61">
                  <c:v>1320</c:v>
                </c:pt>
                <c:pt idx="62">
                  <c:v>1321</c:v>
                </c:pt>
                <c:pt idx="63">
                  <c:v>1322</c:v>
                </c:pt>
                <c:pt idx="64">
                  <c:v>1323</c:v>
                </c:pt>
                <c:pt idx="65">
                  <c:v>1324</c:v>
                </c:pt>
                <c:pt idx="66">
                  <c:v>1325</c:v>
                </c:pt>
                <c:pt idx="67">
                  <c:v>1326</c:v>
                </c:pt>
                <c:pt idx="68">
                  <c:v>1327</c:v>
                </c:pt>
                <c:pt idx="69">
                  <c:v>1328</c:v>
                </c:pt>
                <c:pt idx="70">
                  <c:v>1329</c:v>
                </c:pt>
                <c:pt idx="71">
                  <c:v>1330</c:v>
                </c:pt>
                <c:pt idx="72">
                  <c:v>1331</c:v>
                </c:pt>
                <c:pt idx="73">
                  <c:v>1332</c:v>
                </c:pt>
                <c:pt idx="74">
                  <c:v>1333</c:v>
                </c:pt>
                <c:pt idx="75">
                  <c:v>1334</c:v>
                </c:pt>
                <c:pt idx="76">
                  <c:v>1335</c:v>
                </c:pt>
                <c:pt idx="77">
                  <c:v>1336</c:v>
                </c:pt>
                <c:pt idx="78">
                  <c:v>1337</c:v>
                </c:pt>
                <c:pt idx="79">
                  <c:v>1338</c:v>
                </c:pt>
                <c:pt idx="80">
                  <c:v>1339</c:v>
                </c:pt>
                <c:pt idx="81">
                  <c:v>1340</c:v>
                </c:pt>
                <c:pt idx="82">
                  <c:v>1341</c:v>
                </c:pt>
                <c:pt idx="83">
                  <c:v>1342</c:v>
                </c:pt>
                <c:pt idx="84">
                  <c:v>1343</c:v>
                </c:pt>
                <c:pt idx="85">
                  <c:v>1344</c:v>
                </c:pt>
                <c:pt idx="86">
                  <c:v>1345</c:v>
                </c:pt>
                <c:pt idx="87">
                  <c:v>1346</c:v>
                </c:pt>
                <c:pt idx="88">
                  <c:v>1347</c:v>
                </c:pt>
                <c:pt idx="89">
                  <c:v>1348</c:v>
                </c:pt>
                <c:pt idx="90">
                  <c:v>1349</c:v>
                </c:pt>
                <c:pt idx="91">
                  <c:v>1350</c:v>
                </c:pt>
                <c:pt idx="92">
                  <c:v>1351</c:v>
                </c:pt>
                <c:pt idx="93">
                  <c:v>1352</c:v>
                </c:pt>
                <c:pt idx="94">
                  <c:v>1353</c:v>
                </c:pt>
                <c:pt idx="95">
                  <c:v>1354</c:v>
                </c:pt>
                <c:pt idx="96">
                  <c:v>1355</c:v>
                </c:pt>
                <c:pt idx="97">
                  <c:v>1356</c:v>
                </c:pt>
                <c:pt idx="98">
                  <c:v>1357</c:v>
                </c:pt>
                <c:pt idx="99">
                  <c:v>1358</c:v>
                </c:pt>
                <c:pt idx="100">
                  <c:v>1359</c:v>
                </c:pt>
                <c:pt idx="101">
                  <c:v>1360</c:v>
                </c:pt>
                <c:pt idx="102">
                  <c:v>1361</c:v>
                </c:pt>
                <c:pt idx="103">
                  <c:v>1362</c:v>
                </c:pt>
                <c:pt idx="104">
                  <c:v>1363</c:v>
                </c:pt>
                <c:pt idx="105">
                  <c:v>1364</c:v>
                </c:pt>
                <c:pt idx="106">
                  <c:v>1365</c:v>
                </c:pt>
                <c:pt idx="107">
                  <c:v>1366</c:v>
                </c:pt>
                <c:pt idx="108">
                  <c:v>1367</c:v>
                </c:pt>
                <c:pt idx="109">
                  <c:v>1368</c:v>
                </c:pt>
                <c:pt idx="110">
                  <c:v>1369</c:v>
                </c:pt>
                <c:pt idx="111">
                  <c:v>1370</c:v>
                </c:pt>
                <c:pt idx="112">
                  <c:v>1371</c:v>
                </c:pt>
                <c:pt idx="113">
                  <c:v>1372</c:v>
                </c:pt>
                <c:pt idx="114">
                  <c:v>1373</c:v>
                </c:pt>
                <c:pt idx="115">
                  <c:v>1374</c:v>
                </c:pt>
                <c:pt idx="116">
                  <c:v>1375</c:v>
                </c:pt>
                <c:pt idx="117">
                  <c:v>1376</c:v>
                </c:pt>
                <c:pt idx="118">
                  <c:v>1377</c:v>
                </c:pt>
                <c:pt idx="119">
                  <c:v>1378</c:v>
                </c:pt>
                <c:pt idx="120">
                  <c:v>1379</c:v>
                </c:pt>
                <c:pt idx="121">
                  <c:v>1380</c:v>
                </c:pt>
                <c:pt idx="122">
                  <c:v>1381</c:v>
                </c:pt>
                <c:pt idx="123">
                  <c:v>1382</c:v>
                </c:pt>
                <c:pt idx="124">
                  <c:v>1383</c:v>
                </c:pt>
                <c:pt idx="125">
                  <c:v>1384</c:v>
                </c:pt>
                <c:pt idx="126">
                  <c:v>1385</c:v>
                </c:pt>
                <c:pt idx="127">
                  <c:v>1386</c:v>
                </c:pt>
                <c:pt idx="128">
                  <c:v>1387</c:v>
                </c:pt>
                <c:pt idx="129">
                  <c:v>1388</c:v>
                </c:pt>
                <c:pt idx="130">
                  <c:v>1389</c:v>
                </c:pt>
                <c:pt idx="131">
                  <c:v>1390</c:v>
                </c:pt>
                <c:pt idx="132">
                  <c:v>1391</c:v>
                </c:pt>
                <c:pt idx="133">
                  <c:v>1392</c:v>
                </c:pt>
                <c:pt idx="134">
                  <c:v>1393</c:v>
                </c:pt>
                <c:pt idx="135">
                  <c:v>1394</c:v>
                </c:pt>
                <c:pt idx="136">
                  <c:v>1395</c:v>
                </c:pt>
                <c:pt idx="137">
                  <c:v>1396</c:v>
                </c:pt>
                <c:pt idx="138">
                  <c:v>1397</c:v>
                </c:pt>
                <c:pt idx="139">
                  <c:v>1398</c:v>
                </c:pt>
                <c:pt idx="140">
                  <c:v>1399</c:v>
                </c:pt>
                <c:pt idx="141">
                  <c:v>1400</c:v>
                </c:pt>
                <c:pt idx="142">
                  <c:v>1401</c:v>
                </c:pt>
                <c:pt idx="143">
                  <c:v>1402</c:v>
                </c:pt>
                <c:pt idx="144">
                  <c:v>1403</c:v>
                </c:pt>
                <c:pt idx="145">
                  <c:v>1404</c:v>
                </c:pt>
                <c:pt idx="146">
                  <c:v>1405</c:v>
                </c:pt>
                <c:pt idx="147">
                  <c:v>1406</c:v>
                </c:pt>
                <c:pt idx="148">
                  <c:v>1407</c:v>
                </c:pt>
                <c:pt idx="149">
                  <c:v>1408</c:v>
                </c:pt>
                <c:pt idx="150">
                  <c:v>1409</c:v>
                </c:pt>
                <c:pt idx="151">
                  <c:v>1410</c:v>
                </c:pt>
                <c:pt idx="152">
                  <c:v>1411</c:v>
                </c:pt>
                <c:pt idx="153">
                  <c:v>1412</c:v>
                </c:pt>
                <c:pt idx="154">
                  <c:v>1413</c:v>
                </c:pt>
                <c:pt idx="155">
                  <c:v>1414</c:v>
                </c:pt>
                <c:pt idx="156">
                  <c:v>1415</c:v>
                </c:pt>
                <c:pt idx="157">
                  <c:v>1416</c:v>
                </c:pt>
                <c:pt idx="158">
                  <c:v>1417</c:v>
                </c:pt>
                <c:pt idx="159">
                  <c:v>1418</c:v>
                </c:pt>
                <c:pt idx="160">
                  <c:v>1419</c:v>
                </c:pt>
                <c:pt idx="161">
                  <c:v>1420</c:v>
                </c:pt>
                <c:pt idx="162">
                  <c:v>1421</c:v>
                </c:pt>
                <c:pt idx="163">
                  <c:v>1422</c:v>
                </c:pt>
                <c:pt idx="164">
                  <c:v>1423</c:v>
                </c:pt>
                <c:pt idx="165">
                  <c:v>1424</c:v>
                </c:pt>
                <c:pt idx="166">
                  <c:v>1425</c:v>
                </c:pt>
                <c:pt idx="167">
                  <c:v>1426</c:v>
                </c:pt>
                <c:pt idx="168">
                  <c:v>1427</c:v>
                </c:pt>
                <c:pt idx="169">
                  <c:v>1428</c:v>
                </c:pt>
                <c:pt idx="170">
                  <c:v>1429</c:v>
                </c:pt>
                <c:pt idx="171">
                  <c:v>1430</c:v>
                </c:pt>
                <c:pt idx="172">
                  <c:v>1431</c:v>
                </c:pt>
                <c:pt idx="173">
                  <c:v>1432</c:v>
                </c:pt>
                <c:pt idx="174">
                  <c:v>1433</c:v>
                </c:pt>
                <c:pt idx="175">
                  <c:v>1434</c:v>
                </c:pt>
                <c:pt idx="176">
                  <c:v>1435</c:v>
                </c:pt>
                <c:pt idx="177">
                  <c:v>1436</c:v>
                </c:pt>
                <c:pt idx="178">
                  <c:v>1437</c:v>
                </c:pt>
                <c:pt idx="179">
                  <c:v>1438</c:v>
                </c:pt>
                <c:pt idx="180">
                  <c:v>1439</c:v>
                </c:pt>
                <c:pt idx="181">
                  <c:v>1440</c:v>
                </c:pt>
                <c:pt idx="182">
                  <c:v>1441</c:v>
                </c:pt>
                <c:pt idx="183">
                  <c:v>1442</c:v>
                </c:pt>
                <c:pt idx="184">
                  <c:v>1443</c:v>
                </c:pt>
                <c:pt idx="185">
                  <c:v>1444</c:v>
                </c:pt>
                <c:pt idx="186">
                  <c:v>1445</c:v>
                </c:pt>
                <c:pt idx="187">
                  <c:v>1446</c:v>
                </c:pt>
                <c:pt idx="188">
                  <c:v>1447</c:v>
                </c:pt>
                <c:pt idx="189">
                  <c:v>1448</c:v>
                </c:pt>
                <c:pt idx="190">
                  <c:v>1449</c:v>
                </c:pt>
                <c:pt idx="191">
                  <c:v>1450</c:v>
                </c:pt>
                <c:pt idx="192">
                  <c:v>1451</c:v>
                </c:pt>
                <c:pt idx="193">
                  <c:v>1452</c:v>
                </c:pt>
                <c:pt idx="194">
                  <c:v>1453</c:v>
                </c:pt>
                <c:pt idx="195">
                  <c:v>1454</c:v>
                </c:pt>
                <c:pt idx="196">
                  <c:v>1455</c:v>
                </c:pt>
                <c:pt idx="197">
                  <c:v>1456</c:v>
                </c:pt>
                <c:pt idx="198">
                  <c:v>1457</c:v>
                </c:pt>
                <c:pt idx="199">
                  <c:v>1458</c:v>
                </c:pt>
                <c:pt idx="200">
                  <c:v>1459</c:v>
                </c:pt>
                <c:pt idx="201">
                  <c:v>1460</c:v>
                </c:pt>
                <c:pt idx="202">
                  <c:v>1461</c:v>
                </c:pt>
                <c:pt idx="203">
                  <c:v>1462</c:v>
                </c:pt>
                <c:pt idx="204">
                  <c:v>1463</c:v>
                </c:pt>
                <c:pt idx="205">
                  <c:v>1464</c:v>
                </c:pt>
                <c:pt idx="206">
                  <c:v>1465</c:v>
                </c:pt>
                <c:pt idx="207">
                  <c:v>1466</c:v>
                </c:pt>
                <c:pt idx="208">
                  <c:v>1467</c:v>
                </c:pt>
                <c:pt idx="209">
                  <c:v>1468</c:v>
                </c:pt>
                <c:pt idx="210">
                  <c:v>1469</c:v>
                </c:pt>
                <c:pt idx="211">
                  <c:v>1470</c:v>
                </c:pt>
                <c:pt idx="212">
                  <c:v>1471</c:v>
                </c:pt>
                <c:pt idx="213">
                  <c:v>1472</c:v>
                </c:pt>
                <c:pt idx="214">
                  <c:v>1473</c:v>
                </c:pt>
                <c:pt idx="215">
                  <c:v>1474</c:v>
                </c:pt>
                <c:pt idx="216">
                  <c:v>1475</c:v>
                </c:pt>
                <c:pt idx="217">
                  <c:v>1476</c:v>
                </c:pt>
                <c:pt idx="218">
                  <c:v>1477</c:v>
                </c:pt>
                <c:pt idx="219">
                  <c:v>1478</c:v>
                </c:pt>
                <c:pt idx="220">
                  <c:v>1479</c:v>
                </c:pt>
                <c:pt idx="221">
                  <c:v>1480</c:v>
                </c:pt>
                <c:pt idx="222">
                  <c:v>1481</c:v>
                </c:pt>
                <c:pt idx="223">
                  <c:v>1482</c:v>
                </c:pt>
                <c:pt idx="224">
                  <c:v>1483</c:v>
                </c:pt>
                <c:pt idx="225">
                  <c:v>1484</c:v>
                </c:pt>
                <c:pt idx="226">
                  <c:v>1485</c:v>
                </c:pt>
                <c:pt idx="227">
                  <c:v>1486</c:v>
                </c:pt>
                <c:pt idx="228">
                  <c:v>1487</c:v>
                </c:pt>
                <c:pt idx="229">
                  <c:v>1488</c:v>
                </c:pt>
                <c:pt idx="230">
                  <c:v>1489</c:v>
                </c:pt>
                <c:pt idx="231">
                  <c:v>1490</c:v>
                </c:pt>
                <c:pt idx="232">
                  <c:v>1491</c:v>
                </c:pt>
                <c:pt idx="233">
                  <c:v>1492</c:v>
                </c:pt>
                <c:pt idx="234">
                  <c:v>1493</c:v>
                </c:pt>
                <c:pt idx="235">
                  <c:v>1494</c:v>
                </c:pt>
                <c:pt idx="236">
                  <c:v>1495</c:v>
                </c:pt>
                <c:pt idx="237">
                  <c:v>1496</c:v>
                </c:pt>
                <c:pt idx="238">
                  <c:v>1497</c:v>
                </c:pt>
                <c:pt idx="239">
                  <c:v>1498</c:v>
                </c:pt>
                <c:pt idx="240">
                  <c:v>1499</c:v>
                </c:pt>
                <c:pt idx="241">
                  <c:v>1500</c:v>
                </c:pt>
                <c:pt idx="242">
                  <c:v>1501</c:v>
                </c:pt>
                <c:pt idx="243">
                  <c:v>1502</c:v>
                </c:pt>
                <c:pt idx="244">
                  <c:v>1503</c:v>
                </c:pt>
                <c:pt idx="245">
                  <c:v>1504</c:v>
                </c:pt>
                <c:pt idx="246">
                  <c:v>1505</c:v>
                </c:pt>
                <c:pt idx="247">
                  <c:v>1506</c:v>
                </c:pt>
                <c:pt idx="248">
                  <c:v>1507</c:v>
                </c:pt>
                <c:pt idx="249">
                  <c:v>1508</c:v>
                </c:pt>
                <c:pt idx="250">
                  <c:v>1509</c:v>
                </c:pt>
                <c:pt idx="251">
                  <c:v>1510</c:v>
                </c:pt>
                <c:pt idx="252">
                  <c:v>1511</c:v>
                </c:pt>
                <c:pt idx="253">
                  <c:v>1512</c:v>
                </c:pt>
                <c:pt idx="254">
                  <c:v>1513</c:v>
                </c:pt>
                <c:pt idx="255">
                  <c:v>1514</c:v>
                </c:pt>
                <c:pt idx="256">
                  <c:v>1515</c:v>
                </c:pt>
                <c:pt idx="257">
                  <c:v>1516</c:v>
                </c:pt>
                <c:pt idx="258">
                  <c:v>1517</c:v>
                </c:pt>
                <c:pt idx="259">
                  <c:v>1518</c:v>
                </c:pt>
                <c:pt idx="260">
                  <c:v>1519</c:v>
                </c:pt>
                <c:pt idx="261">
                  <c:v>1520</c:v>
                </c:pt>
                <c:pt idx="262">
                  <c:v>1521</c:v>
                </c:pt>
                <c:pt idx="263">
                  <c:v>1522</c:v>
                </c:pt>
                <c:pt idx="264">
                  <c:v>1523</c:v>
                </c:pt>
                <c:pt idx="265">
                  <c:v>1524</c:v>
                </c:pt>
                <c:pt idx="266">
                  <c:v>1525</c:v>
                </c:pt>
                <c:pt idx="267">
                  <c:v>1526</c:v>
                </c:pt>
                <c:pt idx="268">
                  <c:v>1527</c:v>
                </c:pt>
                <c:pt idx="269">
                  <c:v>1528</c:v>
                </c:pt>
                <c:pt idx="270">
                  <c:v>1529</c:v>
                </c:pt>
                <c:pt idx="271">
                  <c:v>1530</c:v>
                </c:pt>
                <c:pt idx="272">
                  <c:v>1531</c:v>
                </c:pt>
                <c:pt idx="273">
                  <c:v>1532</c:v>
                </c:pt>
                <c:pt idx="274">
                  <c:v>1533</c:v>
                </c:pt>
                <c:pt idx="275">
                  <c:v>1534</c:v>
                </c:pt>
                <c:pt idx="276">
                  <c:v>1535</c:v>
                </c:pt>
                <c:pt idx="277">
                  <c:v>1536</c:v>
                </c:pt>
                <c:pt idx="278">
                  <c:v>1537</c:v>
                </c:pt>
                <c:pt idx="279">
                  <c:v>1538</c:v>
                </c:pt>
                <c:pt idx="280">
                  <c:v>1539</c:v>
                </c:pt>
                <c:pt idx="281">
                  <c:v>1540</c:v>
                </c:pt>
                <c:pt idx="282">
                  <c:v>1541</c:v>
                </c:pt>
                <c:pt idx="283">
                  <c:v>1542</c:v>
                </c:pt>
                <c:pt idx="284">
                  <c:v>1543</c:v>
                </c:pt>
                <c:pt idx="285">
                  <c:v>1544</c:v>
                </c:pt>
                <c:pt idx="286">
                  <c:v>1545</c:v>
                </c:pt>
                <c:pt idx="287">
                  <c:v>1546</c:v>
                </c:pt>
                <c:pt idx="288">
                  <c:v>1547</c:v>
                </c:pt>
                <c:pt idx="289">
                  <c:v>1548</c:v>
                </c:pt>
                <c:pt idx="290">
                  <c:v>1549</c:v>
                </c:pt>
                <c:pt idx="291">
                  <c:v>1550</c:v>
                </c:pt>
                <c:pt idx="292">
                  <c:v>1551</c:v>
                </c:pt>
                <c:pt idx="293">
                  <c:v>1552</c:v>
                </c:pt>
                <c:pt idx="294">
                  <c:v>1553</c:v>
                </c:pt>
                <c:pt idx="295">
                  <c:v>1554</c:v>
                </c:pt>
                <c:pt idx="296">
                  <c:v>1555</c:v>
                </c:pt>
                <c:pt idx="297">
                  <c:v>1556</c:v>
                </c:pt>
                <c:pt idx="298">
                  <c:v>1557</c:v>
                </c:pt>
                <c:pt idx="299">
                  <c:v>1558</c:v>
                </c:pt>
                <c:pt idx="300">
                  <c:v>1559</c:v>
                </c:pt>
                <c:pt idx="301">
                  <c:v>1560</c:v>
                </c:pt>
                <c:pt idx="302">
                  <c:v>1561</c:v>
                </c:pt>
                <c:pt idx="303">
                  <c:v>1562</c:v>
                </c:pt>
                <c:pt idx="304">
                  <c:v>1563</c:v>
                </c:pt>
                <c:pt idx="305">
                  <c:v>1564</c:v>
                </c:pt>
                <c:pt idx="306">
                  <c:v>1565</c:v>
                </c:pt>
                <c:pt idx="307">
                  <c:v>1566</c:v>
                </c:pt>
                <c:pt idx="308">
                  <c:v>1567</c:v>
                </c:pt>
                <c:pt idx="309">
                  <c:v>1568</c:v>
                </c:pt>
                <c:pt idx="310">
                  <c:v>1569</c:v>
                </c:pt>
                <c:pt idx="311">
                  <c:v>1570</c:v>
                </c:pt>
                <c:pt idx="312">
                  <c:v>1571</c:v>
                </c:pt>
                <c:pt idx="313">
                  <c:v>1572</c:v>
                </c:pt>
                <c:pt idx="314">
                  <c:v>1573</c:v>
                </c:pt>
                <c:pt idx="315">
                  <c:v>1574</c:v>
                </c:pt>
                <c:pt idx="316">
                  <c:v>1575</c:v>
                </c:pt>
                <c:pt idx="317">
                  <c:v>1576</c:v>
                </c:pt>
                <c:pt idx="318">
                  <c:v>1577</c:v>
                </c:pt>
                <c:pt idx="319">
                  <c:v>1578</c:v>
                </c:pt>
                <c:pt idx="320">
                  <c:v>1579</c:v>
                </c:pt>
                <c:pt idx="321">
                  <c:v>1580</c:v>
                </c:pt>
                <c:pt idx="322">
                  <c:v>1581</c:v>
                </c:pt>
                <c:pt idx="323">
                  <c:v>1582</c:v>
                </c:pt>
                <c:pt idx="324">
                  <c:v>1583</c:v>
                </c:pt>
                <c:pt idx="325">
                  <c:v>1584</c:v>
                </c:pt>
                <c:pt idx="326">
                  <c:v>1585</c:v>
                </c:pt>
                <c:pt idx="327">
                  <c:v>1586</c:v>
                </c:pt>
                <c:pt idx="328">
                  <c:v>1587</c:v>
                </c:pt>
                <c:pt idx="329">
                  <c:v>1588</c:v>
                </c:pt>
                <c:pt idx="330">
                  <c:v>1589</c:v>
                </c:pt>
                <c:pt idx="331">
                  <c:v>1590</c:v>
                </c:pt>
                <c:pt idx="332">
                  <c:v>1591</c:v>
                </c:pt>
                <c:pt idx="333">
                  <c:v>1592</c:v>
                </c:pt>
                <c:pt idx="334">
                  <c:v>1593</c:v>
                </c:pt>
                <c:pt idx="335">
                  <c:v>1594</c:v>
                </c:pt>
                <c:pt idx="336">
                  <c:v>1595</c:v>
                </c:pt>
                <c:pt idx="337">
                  <c:v>1596</c:v>
                </c:pt>
                <c:pt idx="338">
                  <c:v>1597</c:v>
                </c:pt>
                <c:pt idx="339">
                  <c:v>1598</c:v>
                </c:pt>
                <c:pt idx="340">
                  <c:v>1599</c:v>
                </c:pt>
                <c:pt idx="341">
                  <c:v>1600</c:v>
                </c:pt>
                <c:pt idx="342">
                  <c:v>1601</c:v>
                </c:pt>
                <c:pt idx="343">
                  <c:v>1602</c:v>
                </c:pt>
                <c:pt idx="344">
                  <c:v>1603</c:v>
                </c:pt>
                <c:pt idx="345">
                  <c:v>1604</c:v>
                </c:pt>
                <c:pt idx="346">
                  <c:v>1605</c:v>
                </c:pt>
                <c:pt idx="347">
                  <c:v>1606</c:v>
                </c:pt>
                <c:pt idx="348">
                  <c:v>1607</c:v>
                </c:pt>
                <c:pt idx="349">
                  <c:v>1608</c:v>
                </c:pt>
                <c:pt idx="350">
                  <c:v>1609</c:v>
                </c:pt>
                <c:pt idx="351">
                  <c:v>1610</c:v>
                </c:pt>
                <c:pt idx="352">
                  <c:v>1611</c:v>
                </c:pt>
                <c:pt idx="353">
                  <c:v>1612</c:v>
                </c:pt>
                <c:pt idx="354">
                  <c:v>1613</c:v>
                </c:pt>
                <c:pt idx="355">
                  <c:v>1614</c:v>
                </c:pt>
                <c:pt idx="356">
                  <c:v>1615</c:v>
                </c:pt>
                <c:pt idx="357">
                  <c:v>1616</c:v>
                </c:pt>
                <c:pt idx="358">
                  <c:v>1617</c:v>
                </c:pt>
                <c:pt idx="359">
                  <c:v>1618</c:v>
                </c:pt>
                <c:pt idx="360">
                  <c:v>1619</c:v>
                </c:pt>
                <c:pt idx="361">
                  <c:v>1620</c:v>
                </c:pt>
                <c:pt idx="362">
                  <c:v>1621</c:v>
                </c:pt>
                <c:pt idx="363">
                  <c:v>1622</c:v>
                </c:pt>
                <c:pt idx="364">
                  <c:v>1623</c:v>
                </c:pt>
                <c:pt idx="365">
                  <c:v>1624</c:v>
                </c:pt>
                <c:pt idx="366">
                  <c:v>1625</c:v>
                </c:pt>
                <c:pt idx="367">
                  <c:v>1626</c:v>
                </c:pt>
                <c:pt idx="368">
                  <c:v>1627</c:v>
                </c:pt>
                <c:pt idx="369">
                  <c:v>1628</c:v>
                </c:pt>
                <c:pt idx="370">
                  <c:v>1629</c:v>
                </c:pt>
                <c:pt idx="371">
                  <c:v>1630</c:v>
                </c:pt>
                <c:pt idx="372">
                  <c:v>1631</c:v>
                </c:pt>
                <c:pt idx="373">
                  <c:v>1632</c:v>
                </c:pt>
                <c:pt idx="374">
                  <c:v>1633</c:v>
                </c:pt>
                <c:pt idx="375">
                  <c:v>1634</c:v>
                </c:pt>
                <c:pt idx="376">
                  <c:v>1635</c:v>
                </c:pt>
                <c:pt idx="377">
                  <c:v>1636</c:v>
                </c:pt>
                <c:pt idx="378">
                  <c:v>1637</c:v>
                </c:pt>
                <c:pt idx="379">
                  <c:v>1638</c:v>
                </c:pt>
                <c:pt idx="380">
                  <c:v>1639</c:v>
                </c:pt>
                <c:pt idx="381">
                  <c:v>1640</c:v>
                </c:pt>
                <c:pt idx="382">
                  <c:v>1641</c:v>
                </c:pt>
                <c:pt idx="383">
                  <c:v>1642</c:v>
                </c:pt>
                <c:pt idx="384">
                  <c:v>1643</c:v>
                </c:pt>
                <c:pt idx="385">
                  <c:v>1644</c:v>
                </c:pt>
                <c:pt idx="386">
                  <c:v>1645</c:v>
                </c:pt>
                <c:pt idx="387">
                  <c:v>1646</c:v>
                </c:pt>
                <c:pt idx="388">
                  <c:v>1647</c:v>
                </c:pt>
                <c:pt idx="389">
                  <c:v>1648</c:v>
                </c:pt>
                <c:pt idx="390">
                  <c:v>1649</c:v>
                </c:pt>
                <c:pt idx="391">
                  <c:v>1650</c:v>
                </c:pt>
                <c:pt idx="392">
                  <c:v>1651</c:v>
                </c:pt>
                <c:pt idx="393">
                  <c:v>1652</c:v>
                </c:pt>
                <c:pt idx="394">
                  <c:v>1653</c:v>
                </c:pt>
                <c:pt idx="395">
                  <c:v>1654</c:v>
                </c:pt>
                <c:pt idx="396">
                  <c:v>1655</c:v>
                </c:pt>
                <c:pt idx="397">
                  <c:v>1656</c:v>
                </c:pt>
                <c:pt idx="398">
                  <c:v>1657</c:v>
                </c:pt>
                <c:pt idx="399">
                  <c:v>1658</c:v>
                </c:pt>
                <c:pt idx="400">
                  <c:v>1659</c:v>
                </c:pt>
                <c:pt idx="401">
                  <c:v>1660</c:v>
                </c:pt>
                <c:pt idx="402">
                  <c:v>1661</c:v>
                </c:pt>
                <c:pt idx="403">
                  <c:v>1662</c:v>
                </c:pt>
                <c:pt idx="404">
                  <c:v>1663</c:v>
                </c:pt>
                <c:pt idx="405">
                  <c:v>1664</c:v>
                </c:pt>
                <c:pt idx="406">
                  <c:v>1665</c:v>
                </c:pt>
                <c:pt idx="407">
                  <c:v>1666</c:v>
                </c:pt>
                <c:pt idx="408">
                  <c:v>1667</c:v>
                </c:pt>
                <c:pt idx="409">
                  <c:v>1668</c:v>
                </c:pt>
                <c:pt idx="410">
                  <c:v>1669</c:v>
                </c:pt>
                <c:pt idx="411">
                  <c:v>1670</c:v>
                </c:pt>
                <c:pt idx="412">
                  <c:v>1671</c:v>
                </c:pt>
                <c:pt idx="413">
                  <c:v>1672</c:v>
                </c:pt>
                <c:pt idx="414">
                  <c:v>1673</c:v>
                </c:pt>
                <c:pt idx="415">
                  <c:v>1674</c:v>
                </c:pt>
                <c:pt idx="416">
                  <c:v>1675</c:v>
                </c:pt>
                <c:pt idx="417">
                  <c:v>1676</c:v>
                </c:pt>
                <c:pt idx="418">
                  <c:v>1677</c:v>
                </c:pt>
                <c:pt idx="419">
                  <c:v>1678</c:v>
                </c:pt>
                <c:pt idx="420">
                  <c:v>1679</c:v>
                </c:pt>
                <c:pt idx="421">
                  <c:v>1680</c:v>
                </c:pt>
                <c:pt idx="422">
                  <c:v>1681</c:v>
                </c:pt>
                <c:pt idx="423">
                  <c:v>1682</c:v>
                </c:pt>
                <c:pt idx="424">
                  <c:v>1683</c:v>
                </c:pt>
                <c:pt idx="425">
                  <c:v>1684</c:v>
                </c:pt>
                <c:pt idx="426">
                  <c:v>1685</c:v>
                </c:pt>
                <c:pt idx="427">
                  <c:v>1686</c:v>
                </c:pt>
                <c:pt idx="428">
                  <c:v>1687</c:v>
                </c:pt>
                <c:pt idx="429">
                  <c:v>1688</c:v>
                </c:pt>
                <c:pt idx="430">
                  <c:v>1689</c:v>
                </c:pt>
                <c:pt idx="431">
                  <c:v>1690</c:v>
                </c:pt>
                <c:pt idx="432">
                  <c:v>1691</c:v>
                </c:pt>
                <c:pt idx="433">
                  <c:v>1692</c:v>
                </c:pt>
                <c:pt idx="434">
                  <c:v>1693</c:v>
                </c:pt>
                <c:pt idx="435">
                  <c:v>1694</c:v>
                </c:pt>
                <c:pt idx="436">
                  <c:v>1695</c:v>
                </c:pt>
                <c:pt idx="437">
                  <c:v>1696</c:v>
                </c:pt>
                <c:pt idx="438">
                  <c:v>1697</c:v>
                </c:pt>
                <c:pt idx="439">
                  <c:v>1698</c:v>
                </c:pt>
                <c:pt idx="440">
                  <c:v>1699</c:v>
                </c:pt>
                <c:pt idx="441">
                  <c:v>1700</c:v>
                </c:pt>
                <c:pt idx="442">
                  <c:v>1701</c:v>
                </c:pt>
                <c:pt idx="443">
                  <c:v>1702</c:v>
                </c:pt>
                <c:pt idx="444">
                  <c:v>1703</c:v>
                </c:pt>
                <c:pt idx="445">
                  <c:v>1704</c:v>
                </c:pt>
                <c:pt idx="446">
                  <c:v>1705</c:v>
                </c:pt>
                <c:pt idx="447">
                  <c:v>1706</c:v>
                </c:pt>
                <c:pt idx="448">
                  <c:v>1707</c:v>
                </c:pt>
                <c:pt idx="449">
                  <c:v>1708</c:v>
                </c:pt>
                <c:pt idx="450">
                  <c:v>1709</c:v>
                </c:pt>
                <c:pt idx="451">
                  <c:v>1710</c:v>
                </c:pt>
                <c:pt idx="452">
                  <c:v>1711</c:v>
                </c:pt>
                <c:pt idx="453">
                  <c:v>1712</c:v>
                </c:pt>
                <c:pt idx="454">
                  <c:v>1713</c:v>
                </c:pt>
                <c:pt idx="455">
                  <c:v>1714</c:v>
                </c:pt>
                <c:pt idx="456">
                  <c:v>1715</c:v>
                </c:pt>
                <c:pt idx="457">
                  <c:v>1716</c:v>
                </c:pt>
                <c:pt idx="458">
                  <c:v>1717</c:v>
                </c:pt>
                <c:pt idx="459">
                  <c:v>1718</c:v>
                </c:pt>
                <c:pt idx="460">
                  <c:v>1719</c:v>
                </c:pt>
                <c:pt idx="461">
                  <c:v>1720</c:v>
                </c:pt>
                <c:pt idx="462">
                  <c:v>1721</c:v>
                </c:pt>
                <c:pt idx="463">
                  <c:v>1722</c:v>
                </c:pt>
                <c:pt idx="464">
                  <c:v>1723</c:v>
                </c:pt>
                <c:pt idx="465">
                  <c:v>1724</c:v>
                </c:pt>
                <c:pt idx="466">
                  <c:v>1725</c:v>
                </c:pt>
                <c:pt idx="467">
                  <c:v>1726</c:v>
                </c:pt>
                <c:pt idx="468">
                  <c:v>1727</c:v>
                </c:pt>
                <c:pt idx="469">
                  <c:v>1728</c:v>
                </c:pt>
                <c:pt idx="470">
                  <c:v>1729</c:v>
                </c:pt>
                <c:pt idx="471">
                  <c:v>1730</c:v>
                </c:pt>
                <c:pt idx="472">
                  <c:v>1731</c:v>
                </c:pt>
                <c:pt idx="473">
                  <c:v>1732</c:v>
                </c:pt>
                <c:pt idx="474">
                  <c:v>1733</c:v>
                </c:pt>
                <c:pt idx="475">
                  <c:v>1734</c:v>
                </c:pt>
                <c:pt idx="476">
                  <c:v>1735</c:v>
                </c:pt>
                <c:pt idx="477">
                  <c:v>1736</c:v>
                </c:pt>
                <c:pt idx="478">
                  <c:v>1737</c:v>
                </c:pt>
                <c:pt idx="479">
                  <c:v>1738</c:v>
                </c:pt>
                <c:pt idx="480">
                  <c:v>1739</c:v>
                </c:pt>
                <c:pt idx="481">
                  <c:v>1740</c:v>
                </c:pt>
                <c:pt idx="482">
                  <c:v>1741</c:v>
                </c:pt>
                <c:pt idx="483">
                  <c:v>1742</c:v>
                </c:pt>
                <c:pt idx="484">
                  <c:v>1743</c:v>
                </c:pt>
                <c:pt idx="485">
                  <c:v>1744</c:v>
                </c:pt>
                <c:pt idx="486">
                  <c:v>1745</c:v>
                </c:pt>
                <c:pt idx="487">
                  <c:v>1746</c:v>
                </c:pt>
                <c:pt idx="488">
                  <c:v>1747</c:v>
                </c:pt>
                <c:pt idx="489">
                  <c:v>1748</c:v>
                </c:pt>
                <c:pt idx="490">
                  <c:v>1749</c:v>
                </c:pt>
                <c:pt idx="491">
                  <c:v>1750</c:v>
                </c:pt>
                <c:pt idx="492">
                  <c:v>1751</c:v>
                </c:pt>
                <c:pt idx="493">
                  <c:v>1752</c:v>
                </c:pt>
                <c:pt idx="494">
                  <c:v>1753</c:v>
                </c:pt>
                <c:pt idx="495">
                  <c:v>1754</c:v>
                </c:pt>
                <c:pt idx="496">
                  <c:v>1755</c:v>
                </c:pt>
                <c:pt idx="497">
                  <c:v>1756</c:v>
                </c:pt>
                <c:pt idx="498">
                  <c:v>1757</c:v>
                </c:pt>
                <c:pt idx="499">
                  <c:v>1758</c:v>
                </c:pt>
                <c:pt idx="500">
                  <c:v>1759</c:v>
                </c:pt>
                <c:pt idx="501">
                  <c:v>1760</c:v>
                </c:pt>
                <c:pt idx="502">
                  <c:v>1761</c:v>
                </c:pt>
                <c:pt idx="503">
                  <c:v>1762</c:v>
                </c:pt>
                <c:pt idx="504">
                  <c:v>1763</c:v>
                </c:pt>
                <c:pt idx="505">
                  <c:v>1764</c:v>
                </c:pt>
                <c:pt idx="506">
                  <c:v>1765</c:v>
                </c:pt>
                <c:pt idx="507">
                  <c:v>1766</c:v>
                </c:pt>
                <c:pt idx="508">
                  <c:v>1767</c:v>
                </c:pt>
                <c:pt idx="509">
                  <c:v>1768</c:v>
                </c:pt>
                <c:pt idx="510">
                  <c:v>1769</c:v>
                </c:pt>
                <c:pt idx="511">
                  <c:v>1770</c:v>
                </c:pt>
                <c:pt idx="512">
                  <c:v>1771</c:v>
                </c:pt>
                <c:pt idx="513">
                  <c:v>1772</c:v>
                </c:pt>
                <c:pt idx="514">
                  <c:v>1773</c:v>
                </c:pt>
                <c:pt idx="515">
                  <c:v>1774</c:v>
                </c:pt>
                <c:pt idx="516">
                  <c:v>1775</c:v>
                </c:pt>
                <c:pt idx="517">
                  <c:v>1776</c:v>
                </c:pt>
                <c:pt idx="518">
                  <c:v>1777</c:v>
                </c:pt>
                <c:pt idx="519">
                  <c:v>1778</c:v>
                </c:pt>
                <c:pt idx="520">
                  <c:v>1779</c:v>
                </c:pt>
                <c:pt idx="521">
                  <c:v>1780</c:v>
                </c:pt>
                <c:pt idx="522">
                  <c:v>1781</c:v>
                </c:pt>
                <c:pt idx="523">
                  <c:v>1782</c:v>
                </c:pt>
                <c:pt idx="524">
                  <c:v>1783</c:v>
                </c:pt>
                <c:pt idx="525">
                  <c:v>1784</c:v>
                </c:pt>
                <c:pt idx="526">
                  <c:v>1785</c:v>
                </c:pt>
                <c:pt idx="527">
                  <c:v>1786</c:v>
                </c:pt>
                <c:pt idx="528">
                  <c:v>1787</c:v>
                </c:pt>
                <c:pt idx="529">
                  <c:v>1788</c:v>
                </c:pt>
                <c:pt idx="530">
                  <c:v>1789</c:v>
                </c:pt>
                <c:pt idx="531">
                  <c:v>1790</c:v>
                </c:pt>
                <c:pt idx="532">
                  <c:v>1791</c:v>
                </c:pt>
                <c:pt idx="533">
                  <c:v>1792</c:v>
                </c:pt>
                <c:pt idx="534">
                  <c:v>1793</c:v>
                </c:pt>
                <c:pt idx="535">
                  <c:v>1794</c:v>
                </c:pt>
                <c:pt idx="536">
                  <c:v>1795</c:v>
                </c:pt>
                <c:pt idx="537">
                  <c:v>1796</c:v>
                </c:pt>
                <c:pt idx="538">
                  <c:v>1797</c:v>
                </c:pt>
                <c:pt idx="539">
                  <c:v>1798</c:v>
                </c:pt>
                <c:pt idx="540">
                  <c:v>1799</c:v>
                </c:pt>
                <c:pt idx="541">
                  <c:v>1800</c:v>
                </c:pt>
                <c:pt idx="542">
                  <c:v>1801</c:v>
                </c:pt>
                <c:pt idx="543">
                  <c:v>1802</c:v>
                </c:pt>
                <c:pt idx="544">
                  <c:v>1803</c:v>
                </c:pt>
                <c:pt idx="545">
                  <c:v>1804</c:v>
                </c:pt>
                <c:pt idx="546">
                  <c:v>1805</c:v>
                </c:pt>
                <c:pt idx="547">
                  <c:v>1806</c:v>
                </c:pt>
                <c:pt idx="548">
                  <c:v>1807</c:v>
                </c:pt>
                <c:pt idx="549">
                  <c:v>1808</c:v>
                </c:pt>
                <c:pt idx="550">
                  <c:v>1809</c:v>
                </c:pt>
                <c:pt idx="551">
                  <c:v>1810</c:v>
                </c:pt>
                <c:pt idx="552">
                  <c:v>1811</c:v>
                </c:pt>
                <c:pt idx="553">
                  <c:v>1812</c:v>
                </c:pt>
                <c:pt idx="554">
                  <c:v>1813</c:v>
                </c:pt>
                <c:pt idx="555">
                  <c:v>1814</c:v>
                </c:pt>
                <c:pt idx="556">
                  <c:v>1815</c:v>
                </c:pt>
                <c:pt idx="557">
                  <c:v>1816</c:v>
                </c:pt>
                <c:pt idx="558">
                  <c:v>1817</c:v>
                </c:pt>
                <c:pt idx="559">
                  <c:v>1818</c:v>
                </c:pt>
                <c:pt idx="560">
                  <c:v>1819</c:v>
                </c:pt>
                <c:pt idx="561">
                  <c:v>1820</c:v>
                </c:pt>
                <c:pt idx="562">
                  <c:v>1821</c:v>
                </c:pt>
                <c:pt idx="563">
                  <c:v>1822</c:v>
                </c:pt>
                <c:pt idx="564">
                  <c:v>1823</c:v>
                </c:pt>
                <c:pt idx="565">
                  <c:v>1824</c:v>
                </c:pt>
                <c:pt idx="566">
                  <c:v>1825</c:v>
                </c:pt>
                <c:pt idx="567">
                  <c:v>1826</c:v>
                </c:pt>
                <c:pt idx="568">
                  <c:v>1827</c:v>
                </c:pt>
                <c:pt idx="569">
                  <c:v>1828</c:v>
                </c:pt>
                <c:pt idx="570">
                  <c:v>1829</c:v>
                </c:pt>
                <c:pt idx="571">
                  <c:v>1830</c:v>
                </c:pt>
                <c:pt idx="572">
                  <c:v>1831</c:v>
                </c:pt>
                <c:pt idx="573">
                  <c:v>1832</c:v>
                </c:pt>
                <c:pt idx="574">
                  <c:v>1833</c:v>
                </c:pt>
                <c:pt idx="575">
                  <c:v>1834</c:v>
                </c:pt>
                <c:pt idx="576">
                  <c:v>1835</c:v>
                </c:pt>
                <c:pt idx="577">
                  <c:v>1836</c:v>
                </c:pt>
                <c:pt idx="578">
                  <c:v>1837</c:v>
                </c:pt>
                <c:pt idx="579">
                  <c:v>1838</c:v>
                </c:pt>
                <c:pt idx="580">
                  <c:v>1839</c:v>
                </c:pt>
                <c:pt idx="581">
                  <c:v>1840</c:v>
                </c:pt>
                <c:pt idx="582">
                  <c:v>1841</c:v>
                </c:pt>
                <c:pt idx="583">
                  <c:v>1842</c:v>
                </c:pt>
                <c:pt idx="584">
                  <c:v>1843</c:v>
                </c:pt>
                <c:pt idx="585">
                  <c:v>1844</c:v>
                </c:pt>
                <c:pt idx="586">
                  <c:v>1845</c:v>
                </c:pt>
                <c:pt idx="587">
                  <c:v>1846</c:v>
                </c:pt>
                <c:pt idx="588">
                  <c:v>1847</c:v>
                </c:pt>
                <c:pt idx="589">
                  <c:v>1848</c:v>
                </c:pt>
                <c:pt idx="590">
                  <c:v>1849</c:v>
                </c:pt>
                <c:pt idx="591">
                  <c:v>1850</c:v>
                </c:pt>
                <c:pt idx="592">
                  <c:v>1851</c:v>
                </c:pt>
                <c:pt idx="593">
                  <c:v>1852</c:v>
                </c:pt>
                <c:pt idx="594">
                  <c:v>1853</c:v>
                </c:pt>
                <c:pt idx="595">
                  <c:v>1854</c:v>
                </c:pt>
                <c:pt idx="596">
                  <c:v>1855</c:v>
                </c:pt>
                <c:pt idx="597">
                  <c:v>1856</c:v>
                </c:pt>
                <c:pt idx="598">
                  <c:v>1857</c:v>
                </c:pt>
                <c:pt idx="599">
                  <c:v>1858</c:v>
                </c:pt>
                <c:pt idx="600">
                  <c:v>1859</c:v>
                </c:pt>
                <c:pt idx="601">
                  <c:v>1860</c:v>
                </c:pt>
                <c:pt idx="602">
                  <c:v>1861</c:v>
                </c:pt>
                <c:pt idx="603">
                  <c:v>1862</c:v>
                </c:pt>
                <c:pt idx="604">
                  <c:v>1863</c:v>
                </c:pt>
                <c:pt idx="605">
                  <c:v>1864</c:v>
                </c:pt>
                <c:pt idx="606">
                  <c:v>1865</c:v>
                </c:pt>
                <c:pt idx="607">
                  <c:v>1866</c:v>
                </c:pt>
                <c:pt idx="608">
                  <c:v>1867</c:v>
                </c:pt>
                <c:pt idx="609">
                  <c:v>1868</c:v>
                </c:pt>
                <c:pt idx="610">
                  <c:v>1869</c:v>
                </c:pt>
                <c:pt idx="611">
                  <c:v>1870</c:v>
                </c:pt>
                <c:pt idx="612">
                  <c:v>1871</c:v>
                </c:pt>
                <c:pt idx="613">
                  <c:v>1872</c:v>
                </c:pt>
                <c:pt idx="614">
                  <c:v>1873</c:v>
                </c:pt>
                <c:pt idx="615">
                  <c:v>1874</c:v>
                </c:pt>
                <c:pt idx="616">
                  <c:v>1875</c:v>
                </c:pt>
                <c:pt idx="617">
                  <c:v>1876</c:v>
                </c:pt>
                <c:pt idx="618">
                  <c:v>1877</c:v>
                </c:pt>
                <c:pt idx="619">
                  <c:v>1878</c:v>
                </c:pt>
                <c:pt idx="620">
                  <c:v>1879</c:v>
                </c:pt>
                <c:pt idx="621">
                  <c:v>1880</c:v>
                </c:pt>
                <c:pt idx="622">
                  <c:v>1881</c:v>
                </c:pt>
                <c:pt idx="623">
                  <c:v>1882</c:v>
                </c:pt>
                <c:pt idx="624">
                  <c:v>1883</c:v>
                </c:pt>
                <c:pt idx="625">
                  <c:v>1884</c:v>
                </c:pt>
                <c:pt idx="626">
                  <c:v>1885</c:v>
                </c:pt>
                <c:pt idx="627">
                  <c:v>1886</c:v>
                </c:pt>
                <c:pt idx="628">
                  <c:v>1887</c:v>
                </c:pt>
                <c:pt idx="629">
                  <c:v>1888</c:v>
                </c:pt>
                <c:pt idx="630">
                  <c:v>1889</c:v>
                </c:pt>
                <c:pt idx="631">
                  <c:v>1890</c:v>
                </c:pt>
                <c:pt idx="632">
                  <c:v>1891</c:v>
                </c:pt>
                <c:pt idx="633">
                  <c:v>1892</c:v>
                </c:pt>
                <c:pt idx="634">
                  <c:v>1893</c:v>
                </c:pt>
                <c:pt idx="635">
                  <c:v>1894</c:v>
                </c:pt>
                <c:pt idx="636">
                  <c:v>1895</c:v>
                </c:pt>
                <c:pt idx="637">
                  <c:v>1896</c:v>
                </c:pt>
                <c:pt idx="638">
                  <c:v>1897</c:v>
                </c:pt>
                <c:pt idx="639">
                  <c:v>1898</c:v>
                </c:pt>
                <c:pt idx="640">
                  <c:v>1899</c:v>
                </c:pt>
                <c:pt idx="641">
                  <c:v>1900</c:v>
                </c:pt>
                <c:pt idx="642">
                  <c:v>1901</c:v>
                </c:pt>
                <c:pt idx="643">
                  <c:v>1902</c:v>
                </c:pt>
                <c:pt idx="644">
                  <c:v>1903</c:v>
                </c:pt>
                <c:pt idx="645">
                  <c:v>1904</c:v>
                </c:pt>
                <c:pt idx="646">
                  <c:v>1905</c:v>
                </c:pt>
                <c:pt idx="647">
                  <c:v>1906</c:v>
                </c:pt>
                <c:pt idx="648">
                  <c:v>1907</c:v>
                </c:pt>
                <c:pt idx="649">
                  <c:v>1908</c:v>
                </c:pt>
                <c:pt idx="650">
                  <c:v>1909</c:v>
                </c:pt>
                <c:pt idx="651">
                  <c:v>1910</c:v>
                </c:pt>
                <c:pt idx="652">
                  <c:v>1911</c:v>
                </c:pt>
                <c:pt idx="653">
                  <c:v>1912</c:v>
                </c:pt>
                <c:pt idx="654">
                  <c:v>1913</c:v>
                </c:pt>
                <c:pt idx="655">
                  <c:v>1914</c:v>
                </c:pt>
                <c:pt idx="656">
                  <c:v>1915</c:v>
                </c:pt>
                <c:pt idx="657">
                  <c:v>1916</c:v>
                </c:pt>
                <c:pt idx="658">
                  <c:v>1917</c:v>
                </c:pt>
                <c:pt idx="659">
                  <c:v>1918</c:v>
                </c:pt>
                <c:pt idx="660">
                  <c:v>1919</c:v>
                </c:pt>
                <c:pt idx="661">
                  <c:v>1920</c:v>
                </c:pt>
                <c:pt idx="662">
                  <c:v>1921</c:v>
                </c:pt>
                <c:pt idx="663">
                  <c:v>1922</c:v>
                </c:pt>
                <c:pt idx="664">
                  <c:v>1923</c:v>
                </c:pt>
                <c:pt idx="665">
                  <c:v>1924</c:v>
                </c:pt>
                <c:pt idx="666">
                  <c:v>1925</c:v>
                </c:pt>
                <c:pt idx="667">
                  <c:v>1926</c:v>
                </c:pt>
                <c:pt idx="668">
                  <c:v>1927</c:v>
                </c:pt>
                <c:pt idx="669">
                  <c:v>1928</c:v>
                </c:pt>
                <c:pt idx="670">
                  <c:v>1929</c:v>
                </c:pt>
                <c:pt idx="671">
                  <c:v>1930</c:v>
                </c:pt>
                <c:pt idx="672">
                  <c:v>1931</c:v>
                </c:pt>
                <c:pt idx="673">
                  <c:v>1932</c:v>
                </c:pt>
                <c:pt idx="674">
                  <c:v>1933</c:v>
                </c:pt>
                <c:pt idx="675">
                  <c:v>1934</c:v>
                </c:pt>
                <c:pt idx="676">
                  <c:v>1935</c:v>
                </c:pt>
              </c:numCache>
            </c:numRef>
          </c:xVal>
          <c:yVal>
            <c:numRef>
              <c:f>'Original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</c:ser>
        <c:axId val="69090304"/>
        <c:axId val="69117056"/>
      </c:scatterChart>
      <c:valAx>
        <c:axId val="69090304"/>
        <c:scaling>
          <c:orientation val="minMax"/>
          <c:max val="1938"/>
          <c:min val="1243.8599999999999"/>
        </c:scaling>
        <c:axPos val="b"/>
        <c:majorGridlines/>
        <c:title>
          <c:tx>
            <c:rich>
              <a:bodyPr/>
              <a:lstStyle/>
              <a:p>
                <a:pPr>
                  <a:defRPr sz="115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3719080523470564"/>
              <c:y val="0.8820084405202585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117056"/>
        <c:crossesAt val="10"/>
        <c:crossBetween val="midCat"/>
        <c:majorUnit val="57.24"/>
        <c:minorUnit val="28.62"/>
      </c:valAx>
      <c:valAx>
        <c:axId val="69117056"/>
        <c:scaling>
          <c:logBase val="10"/>
          <c:orientation val="minMax"/>
          <c:max val="300"/>
          <c:min val="10"/>
        </c:scaling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Wheat (pence per liter)</a:t>
                </a:r>
              </a:p>
            </c:rich>
          </c:tx>
          <c:layout>
            <c:manualLayout>
              <c:xMode val="edge"/>
              <c:yMode val="edge"/>
              <c:x val="2.2038597137834046E-2"/>
              <c:y val="0.2418886024169278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090304"/>
        <c:crossesAt val="1243.8599999999999"/>
        <c:crossBetween val="midCat"/>
        <c:majorUnit val="1"/>
      </c:valAx>
      <c:spPr>
        <a:noFill/>
        <a:ln w="3175">
          <a:solidFill>
            <a:srgbClr val="B3B3B3"/>
          </a:solidFill>
          <a:prstDash val="solid"/>
        </a:ln>
      </c:spPr>
    </c:plotArea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89" r="0.75000000000000289" t="1" header="0.51180555555555562" footer="0.51180555555555562"/>
    <c:pageSetup firstPageNumber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6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Northern Italy Consumer Price Index (15 year avr.)</a:t>
            </a:r>
          </a:p>
        </c:rich>
      </c:tx>
      <c:layout>
        <c:manualLayout>
          <c:xMode val="edge"/>
          <c:yMode val="edge"/>
          <c:x val="0.16528947853375534"/>
          <c:y val="3.539833206101385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2396710890031652"/>
          <c:y val="0.22418943638642153"/>
          <c:w val="0.8278248049898963"/>
          <c:h val="0.57817275699655768"/>
        </c:manualLayout>
      </c:layout>
      <c:scatterChart>
        <c:scatterStyle val="lineMarker"/>
        <c:ser>
          <c:idx val="0"/>
          <c:order val="0"/>
          <c:tx>
            <c:strRef>
              <c:f>'Original Data'!#REF!</c:f>
              <c:strCache>
                <c:ptCount val="1"/>
                <c:pt idx="0">
                  <c:v>#REF!</c:v>
                </c:pt>
              </c:strCache>
            </c:strRef>
          </c:tx>
          <c:spPr>
            <a:ln w="3175">
              <a:solidFill>
                <a:srgbClr val="004586"/>
              </a:solidFill>
              <a:prstDash val="solid"/>
            </a:ln>
          </c:spPr>
          <c:marker>
            <c:symbol val="none"/>
          </c:marker>
          <c:xVal>
            <c:numRef>
              <c:f>'Original Data'!$A$371:$A$1543</c:f>
              <c:numCache>
                <c:formatCode>General</c:formatCode>
                <c:ptCount val="1173"/>
                <c:pt idx="0">
                  <c:v>1326</c:v>
                </c:pt>
                <c:pt idx="1">
                  <c:v>1327</c:v>
                </c:pt>
                <c:pt idx="2">
                  <c:v>1328</c:v>
                </c:pt>
                <c:pt idx="3">
                  <c:v>1329</c:v>
                </c:pt>
                <c:pt idx="4">
                  <c:v>1330</c:v>
                </c:pt>
                <c:pt idx="5">
                  <c:v>1331</c:v>
                </c:pt>
                <c:pt idx="6">
                  <c:v>1332</c:v>
                </c:pt>
                <c:pt idx="7">
                  <c:v>1333</c:v>
                </c:pt>
                <c:pt idx="8">
                  <c:v>1334</c:v>
                </c:pt>
                <c:pt idx="9">
                  <c:v>1335</c:v>
                </c:pt>
                <c:pt idx="10">
                  <c:v>1336</c:v>
                </c:pt>
                <c:pt idx="11">
                  <c:v>1337</c:v>
                </c:pt>
                <c:pt idx="12">
                  <c:v>1338</c:v>
                </c:pt>
                <c:pt idx="13">
                  <c:v>1339</c:v>
                </c:pt>
                <c:pt idx="14">
                  <c:v>1340</c:v>
                </c:pt>
                <c:pt idx="15">
                  <c:v>1341</c:v>
                </c:pt>
                <c:pt idx="16">
                  <c:v>1342</c:v>
                </c:pt>
                <c:pt idx="17">
                  <c:v>1343</c:v>
                </c:pt>
                <c:pt idx="18">
                  <c:v>1344</c:v>
                </c:pt>
                <c:pt idx="19">
                  <c:v>1345</c:v>
                </c:pt>
                <c:pt idx="20">
                  <c:v>1346</c:v>
                </c:pt>
                <c:pt idx="21">
                  <c:v>1347</c:v>
                </c:pt>
                <c:pt idx="22">
                  <c:v>1348</c:v>
                </c:pt>
                <c:pt idx="23">
                  <c:v>1349</c:v>
                </c:pt>
                <c:pt idx="24">
                  <c:v>1350</c:v>
                </c:pt>
                <c:pt idx="25">
                  <c:v>1351</c:v>
                </c:pt>
                <c:pt idx="26">
                  <c:v>1352</c:v>
                </c:pt>
                <c:pt idx="27">
                  <c:v>1353</c:v>
                </c:pt>
                <c:pt idx="28">
                  <c:v>1354</c:v>
                </c:pt>
                <c:pt idx="29">
                  <c:v>1355</c:v>
                </c:pt>
                <c:pt idx="30">
                  <c:v>1356</c:v>
                </c:pt>
                <c:pt idx="31">
                  <c:v>1357</c:v>
                </c:pt>
                <c:pt idx="32">
                  <c:v>1358</c:v>
                </c:pt>
                <c:pt idx="33">
                  <c:v>1359</c:v>
                </c:pt>
                <c:pt idx="34">
                  <c:v>1360</c:v>
                </c:pt>
                <c:pt idx="35">
                  <c:v>1361</c:v>
                </c:pt>
                <c:pt idx="36">
                  <c:v>1362</c:v>
                </c:pt>
                <c:pt idx="37">
                  <c:v>1363</c:v>
                </c:pt>
                <c:pt idx="38">
                  <c:v>1364</c:v>
                </c:pt>
                <c:pt idx="39">
                  <c:v>1365</c:v>
                </c:pt>
                <c:pt idx="40">
                  <c:v>1366</c:v>
                </c:pt>
                <c:pt idx="41">
                  <c:v>1367</c:v>
                </c:pt>
                <c:pt idx="42">
                  <c:v>1368</c:v>
                </c:pt>
                <c:pt idx="43">
                  <c:v>1369</c:v>
                </c:pt>
                <c:pt idx="44">
                  <c:v>1370</c:v>
                </c:pt>
                <c:pt idx="45">
                  <c:v>1371</c:v>
                </c:pt>
                <c:pt idx="46">
                  <c:v>1372</c:v>
                </c:pt>
                <c:pt idx="47">
                  <c:v>1373</c:v>
                </c:pt>
                <c:pt idx="48">
                  <c:v>1374</c:v>
                </c:pt>
                <c:pt idx="49">
                  <c:v>1375</c:v>
                </c:pt>
                <c:pt idx="50">
                  <c:v>1376</c:v>
                </c:pt>
                <c:pt idx="51">
                  <c:v>1377</c:v>
                </c:pt>
                <c:pt idx="52">
                  <c:v>1378</c:v>
                </c:pt>
                <c:pt idx="53">
                  <c:v>1379</c:v>
                </c:pt>
                <c:pt idx="54">
                  <c:v>1380</c:v>
                </c:pt>
                <c:pt idx="55">
                  <c:v>1381</c:v>
                </c:pt>
                <c:pt idx="56">
                  <c:v>1382</c:v>
                </c:pt>
                <c:pt idx="57">
                  <c:v>1383</c:v>
                </c:pt>
                <c:pt idx="58">
                  <c:v>1384</c:v>
                </c:pt>
                <c:pt idx="59">
                  <c:v>1385</c:v>
                </c:pt>
                <c:pt idx="60">
                  <c:v>1386</c:v>
                </c:pt>
                <c:pt idx="61">
                  <c:v>1387</c:v>
                </c:pt>
                <c:pt idx="62">
                  <c:v>1388</c:v>
                </c:pt>
                <c:pt idx="63">
                  <c:v>1389</c:v>
                </c:pt>
                <c:pt idx="64">
                  <c:v>1390</c:v>
                </c:pt>
                <c:pt idx="65">
                  <c:v>1391</c:v>
                </c:pt>
                <c:pt idx="66">
                  <c:v>1392</c:v>
                </c:pt>
                <c:pt idx="67">
                  <c:v>1393</c:v>
                </c:pt>
                <c:pt idx="68">
                  <c:v>1394</c:v>
                </c:pt>
                <c:pt idx="69">
                  <c:v>1395</c:v>
                </c:pt>
                <c:pt idx="70">
                  <c:v>1396</c:v>
                </c:pt>
                <c:pt idx="71">
                  <c:v>1397</c:v>
                </c:pt>
                <c:pt idx="72">
                  <c:v>1398</c:v>
                </c:pt>
                <c:pt idx="73">
                  <c:v>1399</c:v>
                </c:pt>
                <c:pt idx="74">
                  <c:v>1400</c:v>
                </c:pt>
                <c:pt idx="75">
                  <c:v>1401</c:v>
                </c:pt>
                <c:pt idx="76">
                  <c:v>1402</c:v>
                </c:pt>
                <c:pt idx="77">
                  <c:v>1403</c:v>
                </c:pt>
                <c:pt idx="78">
                  <c:v>1404</c:v>
                </c:pt>
                <c:pt idx="79">
                  <c:v>1405</c:v>
                </c:pt>
                <c:pt idx="80">
                  <c:v>1406</c:v>
                </c:pt>
                <c:pt idx="81">
                  <c:v>1407</c:v>
                </c:pt>
                <c:pt idx="82">
                  <c:v>1408</c:v>
                </c:pt>
                <c:pt idx="83">
                  <c:v>1409</c:v>
                </c:pt>
                <c:pt idx="84">
                  <c:v>1410</c:v>
                </c:pt>
                <c:pt idx="85">
                  <c:v>1411</c:v>
                </c:pt>
                <c:pt idx="86">
                  <c:v>1412</c:v>
                </c:pt>
                <c:pt idx="87">
                  <c:v>1413</c:v>
                </c:pt>
                <c:pt idx="88">
                  <c:v>1414</c:v>
                </c:pt>
                <c:pt idx="89">
                  <c:v>1415</c:v>
                </c:pt>
                <c:pt idx="90">
                  <c:v>1416</c:v>
                </c:pt>
                <c:pt idx="91">
                  <c:v>1417</c:v>
                </c:pt>
                <c:pt idx="92">
                  <c:v>1418</c:v>
                </c:pt>
                <c:pt idx="93">
                  <c:v>1419</c:v>
                </c:pt>
                <c:pt idx="94">
                  <c:v>1420</c:v>
                </c:pt>
                <c:pt idx="95">
                  <c:v>1421</c:v>
                </c:pt>
                <c:pt idx="96">
                  <c:v>1422</c:v>
                </c:pt>
                <c:pt idx="97">
                  <c:v>1423</c:v>
                </c:pt>
                <c:pt idx="98">
                  <c:v>1424</c:v>
                </c:pt>
                <c:pt idx="99">
                  <c:v>1425</c:v>
                </c:pt>
                <c:pt idx="100">
                  <c:v>1426</c:v>
                </c:pt>
                <c:pt idx="101">
                  <c:v>1427</c:v>
                </c:pt>
                <c:pt idx="102">
                  <c:v>1428</c:v>
                </c:pt>
                <c:pt idx="103">
                  <c:v>1429</c:v>
                </c:pt>
                <c:pt idx="104">
                  <c:v>1430</c:v>
                </c:pt>
                <c:pt idx="105">
                  <c:v>1431</c:v>
                </c:pt>
                <c:pt idx="106">
                  <c:v>1432</c:v>
                </c:pt>
                <c:pt idx="107">
                  <c:v>1433</c:v>
                </c:pt>
                <c:pt idx="108">
                  <c:v>1434</c:v>
                </c:pt>
                <c:pt idx="109">
                  <c:v>1435</c:v>
                </c:pt>
                <c:pt idx="110">
                  <c:v>1436</c:v>
                </c:pt>
                <c:pt idx="111">
                  <c:v>1437</c:v>
                </c:pt>
                <c:pt idx="112">
                  <c:v>1438</c:v>
                </c:pt>
                <c:pt idx="113">
                  <c:v>1439</c:v>
                </c:pt>
                <c:pt idx="114">
                  <c:v>1440</c:v>
                </c:pt>
                <c:pt idx="115">
                  <c:v>1441</c:v>
                </c:pt>
                <c:pt idx="116">
                  <c:v>1442</c:v>
                </c:pt>
                <c:pt idx="117">
                  <c:v>1443</c:v>
                </c:pt>
                <c:pt idx="118">
                  <c:v>1444</c:v>
                </c:pt>
                <c:pt idx="119">
                  <c:v>1445</c:v>
                </c:pt>
                <c:pt idx="120">
                  <c:v>1446</c:v>
                </c:pt>
                <c:pt idx="121">
                  <c:v>1447</c:v>
                </c:pt>
                <c:pt idx="122">
                  <c:v>1448</c:v>
                </c:pt>
                <c:pt idx="123">
                  <c:v>1449</c:v>
                </c:pt>
                <c:pt idx="124">
                  <c:v>1450</c:v>
                </c:pt>
                <c:pt idx="125">
                  <c:v>1451</c:v>
                </c:pt>
                <c:pt idx="126">
                  <c:v>1452</c:v>
                </c:pt>
                <c:pt idx="127">
                  <c:v>1453</c:v>
                </c:pt>
                <c:pt idx="128">
                  <c:v>1454</c:v>
                </c:pt>
                <c:pt idx="129">
                  <c:v>1455</c:v>
                </c:pt>
                <c:pt idx="130">
                  <c:v>1456</c:v>
                </c:pt>
                <c:pt idx="131">
                  <c:v>1457</c:v>
                </c:pt>
                <c:pt idx="132">
                  <c:v>1458</c:v>
                </c:pt>
                <c:pt idx="133">
                  <c:v>1459</c:v>
                </c:pt>
                <c:pt idx="134">
                  <c:v>1460</c:v>
                </c:pt>
                <c:pt idx="135">
                  <c:v>1461</c:v>
                </c:pt>
                <c:pt idx="136">
                  <c:v>1462</c:v>
                </c:pt>
                <c:pt idx="137">
                  <c:v>1463</c:v>
                </c:pt>
                <c:pt idx="138">
                  <c:v>1464</c:v>
                </c:pt>
                <c:pt idx="139">
                  <c:v>1465</c:v>
                </c:pt>
                <c:pt idx="140">
                  <c:v>1466</c:v>
                </c:pt>
                <c:pt idx="141">
                  <c:v>1467</c:v>
                </c:pt>
                <c:pt idx="142">
                  <c:v>1468</c:v>
                </c:pt>
                <c:pt idx="143">
                  <c:v>1469</c:v>
                </c:pt>
                <c:pt idx="144">
                  <c:v>1470</c:v>
                </c:pt>
                <c:pt idx="145">
                  <c:v>1471</c:v>
                </c:pt>
                <c:pt idx="146">
                  <c:v>1472</c:v>
                </c:pt>
                <c:pt idx="147">
                  <c:v>1473</c:v>
                </c:pt>
                <c:pt idx="148">
                  <c:v>1474</c:v>
                </c:pt>
                <c:pt idx="149">
                  <c:v>1475</c:v>
                </c:pt>
                <c:pt idx="150">
                  <c:v>1476</c:v>
                </c:pt>
                <c:pt idx="151">
                  <c:v>1477</c:v>
                </c:pt>
                <c:pt idx="152">
                  <c:v>1478</c:v>
                </c:pt>
                <c:pt idx="153">
                  <c:v>1479</c:v>
                </c:pt>
                <c:pt idx="154">
                  <c:v>1480</c:v>
                </c:pt>
                <c:pt idx="155">
                  <c:v>1481</c:v>
                </c:pt>
                <c:pt idx="156">
                  <c:v>1482</c:v>
                </c:pt>
                <c:pt idx="157">
                  <c:v>1483</c:v>
                </c:pt>
                <c:pt idx="158">
                  <c:v>1484</c:v>
                </c:pt>
                <c:pt idx="159">
                  <c:v>1485</c:v>
                </c:pt>
                <c:pt idx="160">
                  <c:v>1486</c:v>
                </c:pt>
                <c:pt idx="161">
                  <c:v>1487</c:v>
                </c:pt>
                <c:pt idx="162">
                  <c:v>1488</c:v>
                </c:pt>
                <c:pt idx="163">
                  <c:v>1489</c:v>
                </c:pt>
                <c:pt idx="164">
                  <c:v>1490</c:v>
                </c:pt>
                <c:pt idx="165">
                  <c:v>1491</c:v>
                </c:pt>
                <c:pt idx="166">
                  <c:v>1492</c:v>
                </c:pt>
                <c:pt idx="167">
                  <c:v>1493</c:v>
                </c:pt>
                <c:pt idx="168">
                  <c:v>1494</c:v>
                </c:pt>
                <c:pt idx="169">
                  <c:v>1495</c:v>
                </c:pt>
                <c:pt idx="170">
                  <c:v>1496</c:v>
                </c:pt>
                <c:pt idx="171">
                  <c:v>1497</c:v>
                </c:pt>
                <c:pt idx="172">
                  <c:v>1498</c:v>
                </c:pt>
                <c:pt idx="173">
                  <c:v>1499</c:v>
                </c:pt>
                <c:pt idx="174">
                  <c:v>1500</c:v>
                </c:pt>
                <c:pt idx="175">
                  <c:v>1501</c:v>
                </c:pt>
                <c:pt idx="176">
                  <c:v>1502</c:v>
                </c:pt>
                <c:pt idx="177">
                  <c:v>1503</c:v>
                </c:pt>
                <c:pt idx="178">
                  <c:v>1504</c:v>
                </c:pt>
                <c:pt idx="179">
                  <c:v>1505</c:v>
                </c:pt>
                <c:pt idx="180">
                  <c:v>1506</c:v>
                </c:pt>
                <c:pt idx="181">
                  <c:v>1507</c:v>
                </c:pt>
                <c:pt idx="182">
                  <c:v>1508</c:v>
                </c:pt>
                <c:pt idx="183">
                  <c:v>1509</c:v>
                </c:pt>
                <c:pt idx="184">
                  <c:v>1510</c:v>
                </c:pt>
                <c:pt idx="185">
                  <c:v>1511</c:v>
                </c:pt>
                <c:pt idx="186">
                  <c:v>1512</c:v>
                </c:pt>
                <c:pt idx="187">
                  <c:v>1513</c:v>
                </c:pt>
                <c:pt idx="188">
                  <c:v>1514</c:v>
                </c:pt>
                <c:pt idx="189">
                  <c:v>1515</c:v>
                </c:pt>
                <c:pt idx="190">
                  <c:v>1516</c:v>
                </c:pt>
                <c:pt idx="191">
                  <c:v>1517</c:v>
                </c:pt>
                <c:pt idx="192">
                  <c:v>1518</c:v>
                </c:pt>
                <c:pt idx="193">
                  <c:v>1519</c:v>
                </c:pt>
                <c:pt idx="194">
                  <c:v>1520</c:v>
                </c:pt>
                <c:pt idx="195">
                  <c:v>1521</c:v>
                </c:pt>
                <c:pt idx="196">
                  <c:v>1522</c:v>
                </c:pt>
                <c:pt idx="197">
                  <c:v>1523</c:v>
                </c:pt>
                <c:pt idx="198">
                  <c:v>1524</c:v>
                </c:pt>
                <c:pt idx="199">
                  <c:v>1525</c:v>
                </c:pt>
                <c:pt idx="200">
                  <c:v>1526</c:v>
                </c:pt>
                <c:pt idx="201">
                  <c:v>1527</c:v>
                </c:pt>
                <c:pt idx="202">
                  <c:v>1528</c:v>
                </c:pt>
                <c:pt idx="203">
                  <c:v>1529</c:v>
                </c:pt>
                <c:pt idx="204">
                  <c:v>1530</c:v>
                </c:pt>
                <c:pt idx="205">
                  <c:v>1531</c:v>
                </c:pt>
                <c:pt idx="206">
                  <c:v>1532</c:v>
                </c:pt>
                <c:pt idx="207">
                  <c:v>1533</c:v>
                </c:pt>
                <c:pt idx="208">
                  <c:v>1534</c:v>
                </c:pt>
                <c:pt idx="209">
                  <c:v>1535</c:v>
                </c:pt>
                <c:pt idx="210">
                  <c:v>1536</c:v>
                </c:pt>
                <c:pt idx="211">
                  <c:v>1537</c:v>
                </c:pt>
                <c:pt idx="212">
                  <c:v>1538</c:v>
                </c:pt>
                <c:pt idx="213">
                  <c:v>1539</c:v>
                </c:pt>
                <c:pt idx="214">
                  <c:v>1540</c:v>
                </c:pt>
                <c:pt idx="215">
                  <c:v>1541</c:v>
                </c:pt>
                <c:pt idx="216">
                  <c:v>1542</c:v>
                </c:pt>
                <c:pt idx="217">
                  <c:v>1543</c:v>
                </c:pt>
                <c:pt idx="218">
                  <c:v>1544</c:v>
                </c:pt>
                <c:pt idx="219">
                  <c:v>1545</c:v>
                </c:pt>
                <c:pt idx="220">
                  <c:v>1546</c:v>
                </c:pt>
                <c:pt idx="221">
                  <c:v>1547</c:v>
                </c:pt>
                <c:pt idx="222">
                  <c:v>1548</c:v>
                </c:pt>
                <c:pt idx="223">
                  <c:v>1549</c:v>
                </c:pt>
                <c:pt idx="224">
                  <c:v>1550</c:v>
                </c:pt>
                <c:pt idx="225">
                  <c:v>1551</c:v>
                </c:pt>
                <c:pt idx="226">
                  <c:v>1552</c:v>
                </c:pt>
                <c:pt idx="227">
                  <c:v>1553</c:v>
                </c:pt>
                <c:pt idx="228">
                  <c:v>1554</c:v>
                </c:pt>
                <c:pt idx="229">
                  <c:v>1555</c:v>
                </c:pt>
                <c:pt idx="230">
                  <c:v>1556</c:v>
                </c:pt>
                <c:pt idx="231">
                  <c:v>1557</c:v>
                </c:pt>
                <c:pt idx="232">
                  <c:v>1558</c:v>
                </c:pt>
                <c:pt idx="233">
                  <c:v>1559</c:v>
                </c:pt>
                <c:pt idx="234">
                  <c:v>1560</c:v>
                </c:pt>
                <c:pt idx="235">
                  <c:v>1561</c:v>
                </c:pt>
                <c:pt idx="236">
                  <c:v>1562</c:v>
                </c:pt>
                <c:pt idx="237">
                  <c:v>1563</c:v>
                </c:pt>
                <c:pt idx="238">
                  <c:v>1564</c:v>
                </c:pt>
                <c:pt idx="239">
                  <c:v>1565</c:v>
                </c:pt>
                <c:pt idx="240">
                  <c:v>1566</c:v>
                </c:pt>
                <c:pt idx="241">
                  <c:v>1567</c:v>
                </c:pt>
                <c:pt idx="242">
                  <c:v>1568</c:v>
                </c:pt>
                <c:pt idx="243">
                  <c:v>1569</c:v>
                </c:pt>
                <c:pt idx="244">
                  <c:v>1570</c:v>
                </c:pt>
                <c:pt idx="245">
                  <c:v>1571</c:v>
                </c:pt>
                <c:pt idx="246">
                  <c:v>1572</c:v>
                </c:pt>
                <c:pt idx="247">
                  <c:v>1573</c:v>
                </c:pt>
                <c:pt idx="248">
                  <c:v>1574</c:v>
                </c:pt>
                <c:pt idx="249">
                  <c:v>1575</c:v>
                </c:pt>
                <c:pt idx="250">
                  <c:v>1576</c:v>
                </c:pt>
                <c:pt idx="251">
                  <c:v>1577</c:v>
                </c:pt>
                <c:pt idx="252">
                  <c:v>1578</c:v>
                </c:pt>
                <c:pt idx="253">
                  <c:v>1579</c:v>
                </c:pt>
                <c:pt idx="254">
                  <c:v>1580</c:v>
                </c:pt>
                <c:pt idx="255">
                  <c:v>1581</c:v>
                </c:pt>
                <c:pt idx="256">
                  <c:v>1582</c:v>
                </c:pt>
                <c:pt idx="257">
                  <c:v>1583</c:v>
                </c:pt>
                <c:pt idx="258">
                  <c:v>1584</c:v>
                </c:pt>
                <c:pt idx="259">
                  <c:v>1585</c:v>
                </c:pt>
                <c:pt idx="260">
                  <c:v>1586</c:v>
                </c:pt>
                <c:pt idx="261">
                  <c:v>1587</c:v>
                </c:pt>
                <c:pt idx="262">
                  <c:v>1588</c:v>
                </c:pt>
                <c:pt idx="263">
                  <c:v>1589</c:v>
                </c:pt>
                <c:pt idx="264">
                  <c:v>1590</c:v>
                </c:pt>
                <c:pt idx="265">
                  <c:v>1591</c:v>
                </c:pt>
                <c:pt idx="266">
                  <c:v>1592</c:v>
                </c:pt>
                <c:pt idx="267">
                  <c:v>1593</c:v>
                </c:pt>
                <c:pt idx="268">
                  <c:v>1594</c:v>
                </c:pt>
                <c:pt idx="269">
                  <c:v>1595</c:v>
                </c:pt>
                <c:pt idx="270">
                  <c:v>1596</c:v>
                </c:pt>
                <c:pt idx="271">
                  <c:v>1597</c:v>
                </c:pt>
                <c:pt idx="272">
                  <c:v>1598</c:v>
                </c:pt>
                <c:pt idx="273">
                  <c:v>1599</c:v>
                </c:pt>
                <c:pt idx="274">
                  <c:v>1600</c:v>
                </c:pt>
                <c:pt idx="275">
                  <c:v>1601</c:v>
                </c:pt>
                <c:pt idx="276">
                  <c:v>1602</c:v>
                </c:pt>
                <c:pt idx="277">
                  <c:v>1603</c:v>
                </c:pt>
                <c:pt idx="278">
                  <c:v>1604</c:v>
                </c:pt>
                <c:pt idx="279">
                  <c:v>1605</c:v>
                </c:pt>
                <c:pt idx="280">
                  <c:v>1606</c:v>
                </c:pt>
                <c:pt idx="281">
                  <c:v>1607</c:v>
                </c:pt>
                <c:pt idx="282">
                  <c:v>1608</c:v>
                </c:pt>
                <c:pt idx="283">
                  <c:v>1609</c:v>
                </c:pt>
                <c:pt idx="284">
                  <c:v>1610</c:v>
                </c:pt>
                <c:pt idx="285">
                  <c:v>1611</c:v>
                </c:pt>
                <c:pt idx="286">
                  <c:v>1612</c:v>
                </c:pt>
                <c:pt idx="287">
                  <c:v>1613</c:v>
                </c:pt>
                <c:pt idx="288">
                  <c:v>1614</c:v>
                </c:pt>
                <c:pt idx="289">
                  <c:v>1615</c:v>
                </c:pt>
                <c:pt idx="290">
                  <c:v>1616</c:v>
                </c:pt>
                <c:pt idx="291">
                  <c:v>1617</c:v>
                </c:pt>
                <c:pt idx="292">
                  <c:v>1618</c:v>
                </c:pt>
                <c:pt idx="293">
                  <c:v>1619</c:v>
                </c:pt>
                <c:pt idx="294">
                  <c:v>1620</c:v>
                </c:pt>
                <c:pt idx="295">
                  <c:v>1621</c:v>
                </c:pt>
                <c:pt idx="296">
                  <c:v>1622</c:v>
                </c:pt>
                <c:pt idx="297">
                  <c:v>1623</c:v>
                </c:pt>
                <c:pt idx="298">
                  <c:v>1624</c:v>
                </c:pt>
                <c:pt idx="299">
                  <c:v>1625</c:v>
                </c:pt>
                <c:pt idx="300">
                  <c:v>1626</c:v>
                </c:pt>
                <c:pt idx="301">
                  <c:v>1627</c:v>
                </c:pt>
                <c:pt idx="302">
                  <c:v>1628</c:v>
                </c:pt>
                <c:pt idx="303">
                  <c:v>1629</c:v>
                </c:pt>
                <c:pt idx="304">
                  <c:v>1630</c:v>
                </c:pt>
                <c:pt idx="305">
                  <c:v>1631</c:v>
                </c:pt>
                <c:pt idx="306">
                  <c:v>1632</c:v>
                </c:pt>
                <c:pt idx="307">
                  <c:v>1633</c:v>
                </c:pt>
                <c:pt idx="308">
                  <c:v>1634</c:v>
                </c:pt>
                <c:pt idx="309">
                  <c:v>1635</c:v>
                </c:pt>
                <c:pt idx="310">
                  <c:v>1636</c:v>
                </c:pt>
                <c:pt idx="311">
                  <c:v>1637</c:v>
                </c:pt>
                <c:pt idx="312">
                  <c:v>1638</c:v>
                </c:pt>
                <c:pt idx="313">
                  <c:v>1639</c:v>
                </c:pt>
                <c:pt idx="314">
                  <c:v>1640</c:v>
                </c:pt>
                <c:pt idx="315">
                  <c:v>1641</c:v>
                </c:pt>
                <c:pt idx="316">
                  <c:v>1642</c:v>
                </c:pt>
                <c:pt idx="317">
                  <c:v>1643</c:v>
                </c:pt>
                <c:pt idx="318">
                  <c:v>1644</c:v>
                </c:pt>
                <c:pt idx="319">
                  <c:v>1645</c:v>
                </c:pt>
                <c:pt idx="320">
                  <c:v>1646</c:v>
                </c:pt>
                <c:pt idx="321">
                  <c:v>1647</c:v>
                </c:pt>
                <c:pt idx="322">
                  <c:v>1648</c:v>
                </c:pt>
                <c:pt idx="323">
                  <c:v>1649</c:v>
                </c:pt>
                <c:pt idx="324">
                  <c:v>1650</c:v>
                </c:pt>
                <c:pt idx="325">
                  <c:v>1651</c:v>
                </c:pt>
                <c:pt idx="326">
                  <c:v>1652</c:v>
                </c:pt>
                <c:pt idx="327">
                  <c:v>1653</c:v>
                </c:pt>
                <c:pt idx="328">
                  <c:v>1654</c:v>
                </c:pt>
                <c:pt idx="329">
                  <c:v>1655</c:v>
                </c:pt>
                <c:pt idx="330">
                  <c:v>1656</c:v>
                </c:pt>
                <c:pt idx="331">
                  <c:v>1657</c:v>
                </c:pt>
                <c:pt idx="332">
                  <c:v>1658</c:v>
                </c:pt>
                <c:pt idx="333">
                  <c:v>1659</c:v>
                </c:pt>
                <c:pt idx="334">
                  <c:v>1660</c:v>
                </c:pt>
                <c:pt idx="335">
                  <c:v>1661</c:v>
                </c:pt>
                <c:pt idx="336">
                  <c:v>1662</c:v>
                </c:pt>
                <c:pt idx="337">
                  <c:v>1663</c:v>
                </c:pt>
                <c:pt idx="338">
                  <c:v>1664</c:v>
                </c:pt>
                <c:pt idx="339">
                  <c:v>1665</c:v>
                </c:pt>
                <c:pt idx="340">
                  <c:v>1666</c:v>
                </c:pt>
                <c:pt idx="341">
                  <c:v>1667</c:v>
                </c:pt>
                <c:pt idx="342">
                  <c:v>1668</c:v>
                </c:pt>
                <c:pt idx="343">
                  <c:v>1669</c:v>
                </c:pt>
                <c:pt idx="344">
                  <c:v>1670</c:v>
                </c:pt>
                <c:pt idx="345">
                  <c:v>1671</c:v>
                </c:pt>
                <c:pt idx="346">
                  <c:v>1672</c:v>
                </c:pt>
                <c:pt idx="347">
                  <c:v>1673</c:v>
                </c:pt>
                <c:pt idx="348">
                  <c:v>1674</c:v>
                </c:pt>
                <c:pt idx="349">
                  <c:v>1675</c:v>
                </c:pt>
                <c:pt idx="350">
                  <c:v>1676</c:v>
                </c:pt>
                <c:pt idx="351">
                  <c:v>1677</c:v>
                </c:pt>
                <c:pt idx="352">
                  <c:v>1678</c:v>
                </c:pt>
                <c:pt idx="353">
                  <c:v>1679</c:v>
                </c:pt>
                <c:pt idx="354">
                  <c:v>1680</c:v>
                </c:pt>
                <c:pt idx="355">
                  <c:v>1681</c:v>
                </c:pt>
                <c:pt idx="356">
                  <c:v>1682</c:v>
                </c:pt>
                <c:pt idx="357">
                  <c:v>1683</c:v>
                </c:pt>
                <c:pt idx="358">
                  <c:v>1684</c:v>
                </c:pt>
                <c:pt idx="359">
                  <c:v>1685</c:v>
                </c:pt>
                <c:pt idx="360">
                  <c:v>1686</c:v>
                </c:pt>
                <c:pt idx="361">
                  <c:v>1687</c:v>
                </c:pt>
                <c:pt idx="362">
                  <c:v>1688</c:v>
                </c:pt>
                <c:pt idx="363">
                  <c:v>1689</c:v>
                </c:pt>
                <c:pt idx="364">
                  <c:v>1690</c:v>
                </c:pt>
                <c:pt idx="365">
                  <c:v>1691</c:v>
                </c:pt>
                <c:pt idx="366">
                  <c:v>1692</c:v>
                </c:pt>
                <c:pt idx="367">
                  <c:v>1693</c:v>
                </c:pt>
                <c:pt idx="368">
                  <c:v>1694</c:v>
                </c:pt>
                <c:pt idx="369">
                  <c:v>1695</c:v>
                </c:pt>
                <c:pt idx="370">
                  <c:v>1696</c:v>
                </c:pt>
                <c:pt idx="371">
                  <c:v>1697</c:v>
                </c:pt>
                <c:pt idx="372">
                  <c:v>1698</c:v>
                </c:pt>
                <c:pt idx="373">
                  <c:v>1699</c:v>
                </c:pt>
                <c:pt idx="374">
                  <c:v>1700</c:v>
                </c:pt>
                <c:pt idx="375">
                  <c:v>1701</c:v>
                </c:pt>
                <c:pt idx="376">
                  <c:v>1702</c:v>
                </c:pt>
                <c:pt idx="377">
                  <c:v>1703</c:v>
                </c:pt>
                <c:pt idx="378">
                  <c:v>1704</c:v>
                </c:pt>
                <c:pt idx="379">
                  <c:v>1705</c:v>
                </c:pt>
                <c:pt idx="380">
                  <c:v>1706</c:v>
                </c:pt>
                <c:pt idx="381">
                  <c:v>1707</c:v>
                </c:pt>
                <c:pt idx="382">
                  <c:v>1708</c:v>
                </c:pt>
                <c:pt idx="383">
                  <c:v>1709</c:v>
                </c:pt>
                <c:pt idx="384">
                  <c:v>1710</c:v>
                </c:pt>
                <c:pt idx="385">
                  <c:v>1711</c:v>
                </c:pt>
                <c:pt idx="386">
                  <c:v>1712</c:v>
                </c:pt>
                <c:pt idx="387">
                  <c:v>1713</c:v>
                </c:pt>
                <c:pt idx="388">
                  <c:v>1714</c:v>
                </c:pt>
                <c:pt idx="389">
                  <c:v>1715</c:v>
                </c:pt>
                <c:pt idx="390">
                  <c:v>1716</c:v>
                </c:pt>
                <c:pt idx="391">
                  <c:v>1717</c:v>
                </c:pt>
                <c:pt idx="392">
                  <c:v>1718</c:v>
                </c:pt>
                <c:pt idx="393">
                  <c:v>1719</c:v>
                </c:pt>
                <c:pt idx="394">
                  <c:v>1720</c:v>
                </c:pt>
                <c:pt idx="395">
                  <c:v>1721</c:v>
                </c:pt>
                <c:pt idx="396">
                  <c:v>1722</c:v>
                </c:pt>
                <c:pt idx="397">
                  <c:v>1723</c:v>
                </c:pt>
                <c:pt idx="398">
                  <c:v>1724</c:v>
                </c:pt>
                <c:pt idx="399">
                  <c:v>1725</c:v>
                </c:pt>
                <c:pt idx="400">
                  <c:v>1726</c:v>
                </c:pt>
                <c:pt idx="401">
                  <c:v>1727</c:v>
                </c:pt>
                <c:pt idx="402">
                  <c:v>1728</c:v>
                </c:pt>
                <c:pt idx="403">
                  <c:v>1729</c:v>
                </c:pt>
                <c:pt idx="404">
                  <c:v>1730</c:v>
                </c:pt>
                <c:pt idx="405">
                  <c:v>1731</c:v>
                </c:pt>
                <c:pt idx="406">
                  <c:v>1732</c:v>
                </c:pt>
                <c:pt idx="407">
                  <c:v>1733</c:v>
                </c:pt>
                <c:pt idx="408">
                  <c:v>1734</c:v>
                </c:pt>
                <c:pt idx="409">
                  <c:v>1735</c:v>
                </c:pt>
                <c:pt idx="410">
                  <c:v>1736</c:v>
                </c:pt>
                <c:pt idx="411">
                  <c:v>1737</c:v>
                </c:pt>
                <c:pt idx="412">
                  <c:v>1738</c:v>
                </c:pt>
                <c:pt idx="413">
                  <c:v>1739</c:v>
                </c:pt>
                <c:pt idx="414">
                  <c:v>1740</c:v>
                </c:pt>
                <c:pt idx="415">
                  <c:v>1741</c:v>
                </c:pt>
                <c:pt idx="416">
                  <c:v>1742</c:v>
                </c:pt>
                <c:pt idx="417">
                  <c:v>1743</c:v>
                </c:pt>
                <c:pt idx="418">
                  <c:v>1744</c:v>
                </c:pt>
                <c:pt idx="419">
                  <c:v>1745</c:v>
                </c:pt>
                <c:pt idx="420">
                  <c:v>1746</c:v>
                </c:pt>
                <c:pt idx="421">
                  <c:v>1747</c:v>
                </c:pt>
                <c:pt idx="422">
                  <c:v>1748</c:v>
                </c:pt>
                <c:pt idx="423">
                  <c:v>1749</c:v>
                </c:pt>
                <c:pt idx="424">
                  <c:v>1750</c:v>
                </c:pt>
                <c:pt idx="425">
                  <c:v>1751</c:v>
                </c:pt>
                <c:pt idx="426">
                  <c:v>1752</c:v>
                </c:pt>
                <c:pt idx="427">
                  <c:v>1753</c:v>
                </c:pt>
                <c:pt idx="428">
                  <c:v>1754</c:v>
                </c:pt>
                <c:pt idx="429">
                  <c:v>1755</c:v>
                </c:pt>
                <c:pt idx="430">
                  <c:v>1756</c:v>
                </c:pt>
                <c:pt idx="431">
                  <c:v>1757</c:v>
                </c:pt>
                <c:pt idx="432">
                  <c:v>1758</c:v>
                </c:pt>
                <c:pt idx="433">
                  <c:v>1759</c:v>
                </c:pt>
                <c:pt idx="434">
                  <c:v>1760</c:v>
                </c:pt>
                <c:pt idx="435">
                  <c:v>1761</c:v>
                </c:pt>
                <c:pt idx="436">
                  <c:v>1762</c:v>
                </c:pt>
                <c:pt idx="437">
                  <c:v>1763</c:v>
                </c:pt>
                <c:pt idx="438">
                  <c:v>1764</c:v>
                </c:pt>
                <c:pt idx="439">
                  <c:v>1765</c:v>
                </c:pt>
                <c:pt idx="440">
                  <c:v>1766</c:v>
                </c:pt>
                <c:pt idx="441">
                  <c:v>1767</c:v>
                </c:pt>
                <c:pt idx="442">
                  <c:v>1768</c:v>
                </c:pt>
                <c:pt idx="443">
                  <c:v>1769</c:v>
                </c:pt>
                <c:pt idx="444">
                  <c:v>1770</c:v>
                </c:pt>
                <c:pt idx="445">
                  <c:v>1771</c:v>
                </c:pt>
                <c:pt idx="446">
                  <c:v>1772</c:v>
                </c:pt>
                <c:pt idx="447">
                  <c:v>1773</c:v>
                </c:pt>
                <c:pt idx="448">
                  <c:v>1774</c:v>
                </c:pt>
                <c:pt idx="449">
                  <c:v>1775</c:v>
                </c:pt>
                <c:pt idx="450">
                  <c:v>1776</c:v>
                </c:pt>
                <c:pt idx="451">
                  <c:v>1777</c:v>
                </c:pt>
                <c:pt idx="452">
                  <c:v>1778</c:v>
                </c:pt>
                <c:pt idx="453">
                  <c:v>1779</c:v>
                </c:pt>
                <c:pt idx="454">
                  <c:v>1780</c:v>
                </c:pt>
                <c:pt idx="455">
                  <c:v>1781</c:v>
                </c:pt>
                <c:pt idx="456">
                  <c:v>1782</c:v>
                </c:pt>
                <c:pt idx="457">
                  <c:v>1783</c:v>
                </c:pt>
                <c:pt idx="458">
                  <c:v>1784</c:v>
                </c:pt>
                <c:pt idx="459">
                  <c:v>1785</c:v>
                </c:pt>
                <c:pt idx="460">
                  <c:v>1786</c:v>
                </c:pt>
                <c:pt idx="461">
                  <c:v>1787</c:v>
                </c:pt>
                <c:pt idx="462">
                  <c:v>1788</c:v>
                </c:pt>
                <c:pt idx="463">
                  <c:v>1789</c:v>
                </c:pt>
                <c:pt idx="464">
                  <c:v>1790</c:v>
                </c:pt>
                <c:pt idx="465">
                  <c:v>1791</c:v>
                </c:pt>
                <c:pt idx="466">
                  <c:v>1792</c:v>
                </c:pt>
                <c:pt idx="467">
                  <c:v>1793</c:v>
                </c:pt>
                <c:pt idx="468">
                  <c:v>1794</c:v>
                </c:pt>
                <c:pt idx="469">
                  <c:v>1795</c:v>
                </c:pt>
                <c:pt idx="470">
                  <c:v>1796</c:v>
                </c:pt>
                <c:pt idx="471">
                  <c:v>1797</c:v>
                </c:pt>
                <c:pt idx="472">
                  <c:v>1798</c:v>
                </c:pt>
                <c:pt idx="473">
                  <c:v>1799</c:v>
                </c:pt>
                <c:pt idx="474">
                  <c:v>1800</c:v>
                </c:pt>
                <c:pt idx="475">
                  <c:v>1801</c:v>
                </c:pt>
                <c:pt idx="476">
                  <c:v>1802</c:v>
                </c:pt>
                <c:pt idx="477">
                  <c:v>1803</c:v>
                </c:pt>
                <c:pt idx="478">
                  <c:v>1804</c:v>
                </c:pt>
                <c:pt idx="479">
                  <c:v>1805</c:v>
                </c:pt>
                <c:pt idx="480">
                  <c:v>1806</c:v>
                </c:pt>
                <c:pt idx="481">
                  <c:v>1807</c:v>
                </c:pt>
                <c:pt idx="482">
                  <c:v>1808</c:v>
                </c:pt>
                <c:pt idx="483">
                  <c:v>1809</c:v>
                </c:pt>
                <c:pt idx="484">
                  <c:v>1810</c:v>
                </c:pt>
                <c:pt idx="485">
                  <c:v>1811</c:v>
                </c:pt>
                <c:pt idx="486">
                  <c:v>1812</c:v>
                </c:pt>
                <c:pt idx="487">
                  <c:v>1813</c:v>
                </c:pt>
                <c:pt idx="488">
                  <c:v>1814</c:v>
                </c:pt>
                <c:pt idx="489">
                  <c:v>1815</c:v>
                </c:pt>
                <c:pt idx="490">
                  <c:v>1816</c:v>
                </c:pt>
                <c:pt idx="491">
                  <c:v>1817</c:v>
                </c:pt>
                <c:pt idx="492">
                  <c:v>1818</c:v>
                </c:pt>
                <c:pt idx="493">
                  <c:v>1819</c:v>
                </c:pt>
                <c:pt idx="494">
                  <c:v>1820</c:v>
                </c:pt>
                <c:pt idx="495">
                  <c:v>1821</c:v>
                </c:pt>
                <c:pt idx="496">
                  <c:v>1822</c:v>
                </c:pt>
                <c:pt idx="497">
                  <c:v>1823</c:v>
                </c:pt>
                <c:pt idx="498">
                  <c:v>1824</c:v>
                </c:pt>
                <c:pt idx="499">
                  <c:v>1825</c:v>
                </c:pt>
                <c:pt idx="500">
                  <c:v>1826</c:v>
                </c:pt>
                <c:pt idx="501">
                  <c:v>1827</c:v>
                </c:pt>
                <c:pt idx="502">
                  <c:v>1828</c:v>
                </c:pt>
                <c:pt idx="503">
                  <c:v>1829</c:v>
                </c:pt>
                <c:pt idx="504">
                  <c:v>1830</c:v>
                </c:pt>
                <c:pt idx="505">
                  <c:v>1831</c:v>
                </c:pt>
                <c:pt idx="506">
                  <c:v>1832</c:v>
                </c:pt>
                <c:pt idx="507">
                  <c:v>1833</c:v>
                </c:pt>
                <c:pt idx="508">
                  <c:v>1834</c:v>
                </c:pt>
                <c:pt idx="509">
                  <c:v>1835</c:v>
                </c:pt>
                <c:pt idx="510">
                  <c:v>1836</c:v>
                </c:pt>
                <c:pt idx="511">
                  <c:v>1837</c:v>
                </c:pt>
                <c:pt idx="512">
                  <c:v>1838</c:v>
                </c:pt>
                <c:pt idx="513">
                  <c:v>1839</c:v>
                </c:pt>
                <c:pt idx="514">
                  <c:v>1840</c:v>
                </c:pt>
                <c:pt idx="515">
                  <c:v>1841</c:v>
                </c:pt>
                <c:pt idx="516">
                  <c:v>1842</c:v>
                </c:pt>
                <c:pt idx="517">
                  <c:v>1843</c:v>
                </c:pt>
                <c:pt idx="518">
                  <c:v>1844</c:v>
                </c:pt>
                <c:pt idx="519">
                  <c:v>1845</c:v>
                </c:pt>
                <c:pt idx="520">
                  <c:v>1846</c:v>
                </c:pt>
                <c:pt idx="521">
                  <c:v>1847</c:v>
                </c:pt>
                <c:pt idx="522">
                  <c:v>1848</c:v>
                </c:pt>
                <c:pt idx="523">
                  <c:v>1849</c:v>
                </c:pt>
                <c:pt idx="524">
                  <c:v>1850</c:v>
                </c:pt>
                <c:pt idx="525">
                  <c:v>1851</c:v>
                </c:pt>
                <c:pt idx="526">
                  <c:v>1852</c:v>
                </c:pt>
                <c:pt idx="527">
                  <c:v>1853</c:v>
                </c:pt>
                <c:pt idx="528">
                  <c:v>1854</c:v>
                </c:pt>
                <c:pt idx="529">
                  <c:v>1855</c:v>
                </c:pt>
                <c:pt idx="530">
                  <c:v>1856</c:v>
                </c:pt>
                <c:pt idx="531">
                  <c:v>1857</c:v>
                </c:pt>
                <c:pt idx="532">
                  <c:v>1858</c:v>
                </c:pt>
                <c:pt idx="533">
                  <c:v>1859</c:v>
                </c:pt>
                <c:pt idx="534">
                  <c:v>1860</c:v>
                </c:pt>
                <c:pt idx="535">
                  <c:v>1861</c:v>
                </c:pt>
                <c:pt idx="536">
                  <c:v>1862</c:v>
                </c:pt>
                <c:pt idx="537">
                  <c:v>1863</c:v>
                </c:pt>
                <c:pt idx="538">
                  <c:v>1864</c:v>
                </c:pt>
                <c:pt idx="539">
                  <c:v>1865</c:v>
                </c:pt>
                <c:pt idx="540">
                  <c:v>1866</c:v>
                </c:pt>
                <c:pt idx="541">
                  <c:v>1867</c:v>
                </c:pt>
                <c:pt idx="542">
                  <c:v>1868</c:v>
                </c:pt>
                <c:pt idx="543">
                  <c:v>1869</c:v>
                </c:pt>
                <c:pt idx="544">
                  <c:v>1870</c:v>
                </c:pt>
                <c:pt idx="545">
                  <c:v>1871</c:v>
                </c:pt>
                <c:pt idx="546">
                  <c:v>1872</c:v>
                </c:pt>
                <c:pt idx="547">
                  <c:v>1873</c:v>
                </c:pt>
                <c:pt idx="548">
                  <c:v>1874</c:v>
                </c:pt>
                <c:pt idx="549">
                  <c:v>1875</c:v>
                </c:pt>
                <c:pt idx="550">
                  <c:v>1876</c:v>
                </c:pt>
                <c:pt idx="551">
                  <c:v>1877</c:v>
                </c:pt>
                <c:pt idx="552">
                  <c:v>1878</c:v>
                </c:pt>
                <c:pt idx="553">
                  <c:v>1879</c:v>
                </c:pt>
                <c:pt idx="554">
                  <c:v>1880</c:v>
                </c:pt>
                <c:pt idx="555">
                  <c:v>1881</c:v>
                </c:pt>
                <c:pt idx="556">
                  <c:v>1882</c:v>
                </c:pt>
                <c:pt idx="557">
                  <c:v>1883</c:v>
                </c:pt>
                <c:pt idx="558">
                  <c:v>1884</c:v>
                </c:pt>
                <c:pt idx="559">
                  <c:v>1885</c:v>
                </c:pt>
                <c:pt idx="560">
                  <c:v>1886</c:v>
                </c:pt>
                <c:pt idx="561">
                  <c:v>1887</c:v>
                </c:pt>
                <c:pt idx="562">
                  <c:v>1888</c:v>
                </c:pt>
                <c:pt idx="563">
                  <c:v>1889</c:v>
                </c:pt>
                <c:pt idx="564">
                  <c:v>1890</c:v>
                </c:pt>
                <c:pt idx="565">
                  <c:v>1891</c:v>
                </c:pt>
                <c:pt idx="566">
                  <c:v>1892</c:v>
                </c:pt>
                <c:pt idx="567">
                  <c:v>1893</c:v>
                </c:pt>
                <c:pt idx="568">
                  <c:v>1894</c:v>
                </c:pt>
                <c:pt idx="569">
                  <c:v>1895</c:v>
                </c:pt>
                <c:pt idx="570">
                  <c:v>1896</c:v>
                </c:pt>
                <c:pt idx="571">
                  <c:v>1897</c:v>
                </c:pt>
                <c:pt idx="572">
                  <c:v>1898</c:v>
                </c:pt>
                <c:pt idx="573">
                  <c:v>1899</c:v>
                </c:pt>
                <c:pt idx="574">
                  <c:v>1900</c:v>
                </c:pt>
                <c:pt idx="575">
                  <c:v>1901</c:v>
                </c:pt>
                <c:pt idx="576">
                  <c:v>1902</c:v>
                </c:pt>
                <c:pt idx="577">
                  <c:v>1903</c:v>
                </c:pt>
                <c:pt idx="578">
                  <c:v>1904</c:v>
                </c:pt>
                <c:pt idx="579">
                  <c:v>1905</c:v>
                </c:pt>
                <c:pt idx="580">
                  <c:v>1906</c:v>
                </c:pt>
                <c:pt idx="581">
                  <c:v>1907</c:v>
                </c:pt>
                <c:pt idx="582">
                  <c:v>1908</c:v>
                </c:pt>
                <c:pt idx="583">
                  <c:v>1909</c:v>
                </c:pt>
                <c:pt idx="584">
                  <c:v>1910</c:v>
                </c:pt>
                <c:pt idx="585">
                  <c:v>1911</c:v>
                </c:pt>
                <c:pt idx="586">
                  <c:v>1912</c:v>
                </c:pt>
                <c:pt idx="587">
                  <c:v>1913</c:v>
                </c:pt>
                <c:pt idx="588">
                  <c:v>1914</c:v>
                </c:pt>
                <c:pt idx="589">
                  <c:v>1915</c:v>
                </c:pt>
                <c:pt idx="590">
                  <c:v>1916</c:v>
                </c:pt>
                <c:pt idx="591">
                  <c:v>1917</c:v>
                </c:pt>
                <c:pt idx="592">
                  <c:v>1918</c:v>
                </c:pt>
                <c:pt idx="593">
                  <c:v>1919</c:v>
                </c:pt>
                <c:pt idx="594">
                  <c:v>1920</c:v>
                </c:pt>
                <c:pt idx="595">
                  <c:v>1921</c:v>
                </c:pt>
                <c:pt idx="596">
                  <c:v>1922</c:v>
                </c:pt>
                <c:pt idx="597">
                  <c:v>1923</c:v>
                </c:pt>
                <c:pt idx="598">
                  <c:v>1924</c:v>
                </c:pt>
                <c:pt idx="599">
                  <c:v>1925</c:v>
                </c:pt>
                <c:pt idx="600">
                  <c:v>1926</c:v>
                </c:pt>
                <c:pt idx="601">
                  <c:v>1927</c:v>
                </c:pt>
                <c:pt idx="602">
                  <c:v>1928</c:v>
                </c:pt>
                <c:pt idx="603">
                  <c:v>1929</c:v>
                </c:pt>
                <c:pt idx="604">
                  <c:v>1930</c:v>
                </c:pt>
                <c:pt idx="605">
                  <c:v>1931</c:v>
                </c:pt>
                <c:pt idx="606">
                  <c:v>1932</c:v>
                </c:pt>
                <c:pt idx="607">
                  <c:v>1933</c:v>
                </c:pt>
                <c:pt idx="608">
                  <c:v>1934</c:v>
                </c:pt>
                <c:pt idx="609">
                  <c:v>1935</c:v>
                </c:pt>
                <c:pt idx="610">
                  <c:v>1936</c:v>
                </c:pt>
                <c:pt idx="611">
                  <c:v>1937</c:v>
                </c:pt>
                <c:pt idx="612">
                  <c:v>1938</c:v>
                </c:pt>
                <c:pt idx="613">
                  <c:v>1939</c:v>
                </c:pt>
                <c:pt idx="614">
                  <c:v>1940</c:v>
                </c:pt>
                <c:pt idx="615">
                  <c:v>1941</c:v>
                </c:pt>
                <c:pt idx="616">
                  <c:v>1942</c:v>
                </c:pt>
                <c:pt idx="617">
                  <c:v>1943</c:v>
                </c:pt>
                <c:pt idx="618">
                  <c:v>1944</c:v>
                </c:pt>
                <c:pt idx="619">
                  <c:v>1945</c:v>
                </c:pt>
                <c:pt idx="620">
                  <c:v>1946</c:v>
                </c:pt>
                <c:pt idx="621">
                  <c:v>1947</c:v>
                </c:pt>
                <c:pt idx="622">
                  <c:v>1948</c:v>
                </c:pt>
                <c:pt idx="623">
                  <c:v>1949</c:v>
                </c:pt>
                <c:pt idx="624">
                  <c:v>1950</c:v>
                </c:pt>
                <c:pt idx="625">
                  <c:v>1951</c:v>
                </c:pt>
                <c:pt idx="626">
                  <c:v>1952</c:v>
                </c:pt>
                <c:pt idx="627">
                  <c:v>1953</c:v>
                </c:pt>
                <c:pt idx="628">
                  <c:v>1954</c:v>
                </c:pt>
                <c:pt idx="629">
                  <c:v>1955</c:v>
                </c:pt>
                <c:pt idx="630">
                  <c:v>1956</c:v>
                </c:pt>
                <c:pt idx="631">
                  <c:v>1957</c:v>
                </c:pt>
                <c:pt idx="632">
                  <c:v>1958</c:v>
                </c:pt>
                <c:pt idx="633">
                  <c:v>1959</c:v>
                </c:pt>
                <c:pt idx="634">
                  <c:v>1960</c:v>
                </c:pt>
                <c:pt idx="635">
                  <c:v>1961</c:v>
                </c:pt>
                <c:pt idx="636">
                  <c:v>1962</c:v>
                </c:pt>
                <c:pt idx="637">
                  <c:v>1963</c:v>
                </c:pt>
                <c:pt idx="638">
                  <c:v>1964</c:v>
                </c:pt>
                <c:pt idx="639">
                  <c:v>1965</c:v>
                </c:pt>
                <c:pt idx="640">
                  <c:v>1966</c:v>
                </c:pt>
                <c:pt idx="641">
                  <c:v>1967</c:v>
                </c:pt>
                <c:pt idx="642">
                  <c:v>1968</c:v>
                </c:pt>
                <c:pt idx="643">
                  <c:v>1969</c:v>
                </c:pt>
                <c:pt idx="644">
                  <c:v>1970</c:v>
                </c:pt>
                <c:pt idx="645">
                  <c:v>1971</c:v>
                </c:pt>
                <c:pt idx="646">
                  <c:v>1972</c:v>
                </c:pt>
                <c:pt idx="647">
                  <c:v>1973</c:v>
                </c:pt>
                <c:pt idx="648">
                  <c:v>1974</c:v>
                </c:pt>
                <c:pt idx="649">
                  <c:v>1975</c:v>
                </c:pt>
                <c:pt idx="650">
                  <c:v>1976</c:v>
                </c:pt>
                <c:pt idx="651">
                  <c:v>1977</c:v>
                </c:pt>
                <c:pt idx="652">
                  <c:v>1978</c:v>
                </c:pt>
                <c:pt idx="653">
                  <c:v>1979</c:v>
                </c:pt>
                <c:pt idx="654">
                  <c:v>1980</c:v>
                </c:pt>
                <c:pt idx="655">
                  <c:v>1981</c:v>
                </c:pt>
                <c:pt idx="656">
                  <c:v>1982</c:v>
                </c:pt>
                <c:pt idx="657">
                  <c:v>1983</c:v>
                </c:pt>
                <c:pt idx="658">
                  <c:v>1984</c:v>
                </c:pt>
                <c:pt idx="659">
                  <c:v>1985</c:v>
                </c:pt>
                <c:pt idx="660">
                  <c:v>1986</c:v>
                </c:pt>
                <c:pt idx="661">
                  <c:v>1987</c:v>
                </c:pt>
                <c:pt idx="662">
                  <c:v>1988</c:v>
                </c:pt>
                <c:pt idx="663">
                  <c:v>1989</c:v>
                </c:pt>
                <c:pt idx="664">
                  <c:v>1990</c:v>
                </c:pt>
                <c:pt idx="665">
                  <c:v>1991</c:v>
                </c:pt>
                <c:pt idx="666">
                  <c:v>1992</c:v>
                </c:pt>
                <c:pt idx="667">
                  <c:v>1993</c:v>
                </c:pt>
                <c:pt idx="668">
                  <c:v>1994</c:v>
                </c:pt>
                <c:pt idx="669">
                  <c:v>1995</c:v>
                </c:pt>
                <c:pt idx="670">
                  <c:v>1996</c:v>
                </c:pt>
                <c:pt idx="671">
                  <c:v>1997</c:v>
                </c:pt>
                <c:pt idx="672">
                  <c:v>1998</c:v>
                </c:pt>
                <c:pt idx="673">
                  <c:v>1999</c:v>
                </c:pt>
                <c:pt idx="674">
                  <c:v>2000</c:v>
                </c:pt>
                <c:pt idx="675">
                  <c:v>2001</c:v>
                </c:pt>
                <c:pt idx="676">
                  <c:v>2002</c:v>
                </c:pt>
                <c:pt idx="677">
                  <c:v>2003</c:v>
                </c:pt>
                <c:pt idx="678">
                  <c:v>2004</c:v>
                </c:pt>
                <c:pt idx="679">
                  <c:v>2005</c:v>
                </c:pt>
                <c:pt idx="680">
                  <c:v>2006</c:v>
                </c:pt>
                <c:pt idx="681">
                  <c:v>2007</c:v>
                </c:pt>
                <c:pt idx="682">
                  <c:v>2008</c:v>
                </c:pt>
                <c:pt idx="683">
                  <c:v>2009</c:v>
                </c:pt>
                <c:pt idx="684">
                  <c:v>2010</c:v>
                </c:pt>
                <c:pt idx="685">
                  <c:v>2011</c:v>
                </c:pt>
                <c:pt idx="686">
                  <c:v>2012</c:v>
                </c:pt>
                <c:pt idx="687">
                  <c:v>2013</c:v>
                </c:pt>
                <c:pt idx="688">
                  <c:v>2014</c:v>
                </c:pt>
                <c:pt idx="689">
                  <c:v>2015</c:v>
                </c:pt>
                <c:pt idx="690">
                  <c:v>2016</c:v>
                </c:pt>
                <c:pt idx="691">
                  <c:v>2017</c:v>
                </c:pt>
                <c:pt idx="692">
                  <c:v>2018</c:v>
                </c:pt>
                <c:pt idx="693">
                  <c:v>2019</c:v>
                </c:pt>
                <c:pt idx="694">
                  <c:v>2020</c:v>
                </c:pt>
                <c:pt idx="695">
                  <c:v>2021</c:v>
                </c:pt>
                <c:pt idx="696">
                  <c:v>2022</c:v>
                </c:pt>
                <c:pt idx="697">
                  <c:v>2023</c:v>
                </c:pt>
                <c:pt idx="698">
                  <c:v>2024</c:v>
                </c:pt>
                <c:pt idx="699">
                  <c:v>2025</c:v>
                </c:pt>
                <c:pt idx="700">
                  <c:v>2026</c:v>
                </c:pt>
                <c:pt idx="701">
                  <c:v>2027</c:v>
                </c:pt>
                <c:pt idx="702">
                  <c:v>2028</c:v>
                </c:pt>
                <c:pt idx="703">
                  <c:v>2029</c:v>
                </c:pt>
                <c:pt idx="704">
                  <c:v>2030</c:v>
                </c:pt>
                <c:pt idx="705">
                  <c:v>2031</c:v>
                </c:pt>
                <c:pt idx="706">
                  <c:v>2032</c:v>
                </c:pt>
                <c:pt idx="707">
                  <c:v>2033</c:v>
                </c:pt>
                <c:pt idx="708">
                  <c:v>2034</c:v>
                </c:pt>
                <c:pt idx="709">
                  <c:v>2035</c:v>
                </c:pt>
                <c:pt idx="710">
                  <c:v>2036</c:v>
                </c:pt>
                <c:pt idx="711">
                  <c:v>2037</c:v>
                </c:pt>
                <c:pt idx="712">
                  <c:v>2038</c:v>
                </c:pt>
                <c:pt idx="713">
                  <c:v>2039</c:v>
                </c:pt>
                <c:pt idx="714">
                  <c:v>2040</c:v>
                </c:pt>
                <c:pt idx="715">
                  <c:v>2041</c:v>
                </c:pt>
                <c:pt idx="716">
                  <c:v>2042</c:v>
                </c:pt>
                <c:pt idx="717">
                  <c:v>2043</c:v>
                </c:pt>
                <c:pt idx="718">
                  <c:v>2044</c:v>
                </c:pt>
                <c:pt idx="719">
                  <c:v>2045</c:v>
                </c:pt>
                <c:pt idx="720">
                  <c:v>2046</c:v>
                </c:pt>
                <c:pt idx="721">
                  <c:v>2047</c:v>
                </c:pt>
                <c:pt idx="722">
                  <c:v>2048</c:v>
                </c:pt>
                <c:pt idx="723">
                  <c:v>2049</c:v>
                </c:pt>
                <c:pt idx="724">
                  <c:v>2050</c:v>
                </c:pt>
                <c:pt idx="725">
                  <c:v>2051</c:v>
                </c:pt>
                <c:pt idx="726">
                  <c:v>2052</c:v>
                </c:pt>
                <c:pt idx="727">
                  <c:v>2053</c:v>
                </c:pt>
                <c:pt idx="728">
                  <c:v>2054</c:v>
                </c:pt>
                <c:pt idx="729">
                  <c:v>2055</c:v>
                </c:pt>
                <c:pt idx="730">
                  <c:v>2056</c:v>
                </c:pt>
                <c:pt idx="731">
                  <c:v>2057</c:v>
                </c:pt>
                <c:pt idx="732">
                  <c:v>2058</c:v>
                </c:pt>
                <c:pt idx="733">
                  <c:v>2059</c:v>
                </c:pt>
                <c:pt idx="734">
                  <c:v>2060</c:v>
                </c:pt>
                <c:pt idx="735">
                  <c:v>2061</c:v>
                </c:pt>
                <c:pt idx="736">
                  <c:v>2062</c:v>
                </c:pt>
                <c:pt idx="737">
                  <c:v>2063</c:v>
                </c:pt>
                <c:pt idx="738">
                  <c:v>2064</c:v>
                </c:pt>
                <c:pt idx="739">
                  <c:v>2065</c:v>
                </c:pt>
                <c:pt idx="740">
                  <c:v>2066</c:v>
                </c:pt>
                <c:pt idx="741">
                  <c:v>2067</c:v>
                </c:pt>
                <c:pt idx="742">
                  <c:v>2068</c:v>
                </c:pt>
                <c:pt idx="743">
                  <c:v>2069</c:v>
                </c:pt>
                <c:pt idx="744">
                  <c:v>2070</c:v>
                </c:pt>
                <c:pt idx="745">
                  <c:v>2071</c:v>
                </c:pt>
                <c:pt idx="746">
                  <c:v>2072</c:v>
                </c:pt>
                <c:pt idx="747">
                  <c:v>2073</c:v>
                </c:pt>
                <c:pt idx="748">
                  <c:v>2074</c:v>
                </c:pt>
                <c:pt idx="749">
                  <c:v>2075</c:v>
                </c:pt>
                <c:pt idx="750">
                  <c:v>2076</c:v>
                </c:pt>
                <c:pt idx="751">
                  <c:v>2077</c:v>
                </c:pt>
                <c:pt idx="752">
                  <c:v>2078</c:v>
                </c:pt>
                <c:pt idx="753">
                  <c:v>2079</c:v>
                </c:pt>
                <c:pt idx="754">
                  <c:v>2080</c:v>
                </c:pt>
                <c:pt idx="755">
                  <c:v>2081</c:v>
                </c:pt>
                <c:pt idx="756">
                  <c:v>2082</c:v>
                </c:pt>
                <c:pt idx="757">
                  <c:v>2083</c:v>
                </c:pt>
                <c:pt idx="758">
                  <c:v>2084</c:v>
                </c:pt>
                <c:pt idx="759">
                  <c:v>2085</c:v>
                </c:pt>
                <c:pt idx="760">
                  <c:v>2086</c:v>
                </c:pt>
                <c:pt idx="761">
                  <c:v>2087</c:v>
                </c:pt>
                <c:pt idx="762">
                  <c:v>2088</c:v>
                </c:pt>
                <c:pt idx="763">
                  <c:v>2089</c:v>
                </c:pt>
                <c:pt idx="764">
                  <c:v>2090</c:v>
                </c:pt>
                <c:pt idx="765">
                  <c:v>2091</c:v>
                </c:pt>
                <c:pt idx="766">
                  <c:v>2092</c:v>
                </c:pt>
                <c:pt idx="767">
                  <c:v>2093</c:v>
                </c:pt>
                <c:pt idx="768">
                  <c:v>2094</c:v>
                </c:pt>
                <c:pt idx="769">
                  <c:v>2095</c:v>
                </c:pt>
                <c:pt idx="770">
                  <c:v>2096</c:v>
                </c:pt>
                <c:pt idx="771">
                  <c:v>2097</c:v>
                </c:pt>
                <c:pt idx="772">
                  <c:v>2098</c:v>
                </c:pt>
                <c:pt idx="773">
                  <c:v>2099</c:v>
                </c:pt>
                <c:pt idx="774">
                  <c:v>2100</c:v>
                </c:pt>
                <c:pt idx="775">
                  <c:v>2101</c:v>
                </c:pt>
                <c:pt idx="776">
                  <c:v>2102</c:v>
                </c:pt>
                <c:pt idx="777">
                  <c:v>2103</c:v>
                </c:pt>
                <c:pt idx="778">
                  <c:v>2104</c:v>
                </c:pt>
                <c:pt idx="779">
                  <c:v>2105</c:v>
                </c:pt>
                <c:pt idx="780">
                  <c:v>2106</c:v>
                </c:pt>
                <c:pt idx="781">
                  <c:v>2107</c:v>
                </c:pt>
                <c:pt idx="782">
                  <c:v>2108</c:v>
                </c:pt>
                <c:pt idx="783">
                  <c:v>2109</c:v>
                </c:pt>
                <c:pt idx="784">
                  <c:v>2110</c:v>
                </c:pt>
                <c:pt idx="785">
                  <c:v>2111</c:v>
                </c:pt>
                <c:pt idx="786">
                  <c:v>2112</c:v>
                </c:pt>
                <c:pt idx="787">
                  <c:v>2113</c:v>
                </c:pt>
                <c:pt idx="788">
                  <c:v>2114</c:v>
                </c:pt>
                <c:pt idx="789">
                  <c:v>2115</c:v>
                </c:pt>
                <c:pt idx="790">
                  <c:v>2116</c:v>
                </c:pt>
                <c:pt idx="791">
                  <c:v>2117</c:v>
                </c:pt>
                <c:pt idx="792">
                  <c:v>2118</c:v>
                </c:pt>
                <c:pt idx="793">
                  <c:v>2119</c:v>
                </c:pt>
                <c:pt idx="794">
                  <c:v>2120</c:v>
                </c:pt>
                <c:pt idx="795">
                  <c:v>2121</c:v>
                </c:pt>
                <c:pt idx="796">
                  <c:v>2122</c:v>
                </c:pt>
                <c:pt idx="797">
                  <c:v>2123</c:v>
                </c:pt>
                <c:pt idx="798">
                  <c:v>2124</c:v>
                </c:pt>
                <c:pt idx="799">
                  <c:v>2125</c:v>
                </c:pt>
                <c:pt idx="800">
                  <c:v>2126</c:v>
                </c:pt>
                <c:pt idx="801">
                  <c:v>2127</c:v>
                </c:pt>
                <c:pt idx="802">
                  <c:v>2128</c:v>
                </c:pt>
                <c:pt idx="803">
                  <c:v>2129</c:v>
                </c:pt>
                <c:pt idx="804">
                  <c:v>2130</c:v>
                </c:pt>
                <c:pt idx="805">
                  <c:v>2131</c:v>
                </c:pt>
                <c:pt idx="806">
                  <c:v>2132</c:v>
                </c:pt>
                <c:pt idx="807">
                  <c:v>2133</c:v>
                </c:pt>
                <c:pt idx="808">
                  <c:v>2134</c:v>
                </c:pt>
                <c:pt idx="809">
                  <c:v>2135</c:v>
                </c:pt>
                <c:pt idx="810">
                  <c:v>2136</c:v>
                </c:pt>
                <c:pt idx="811">
                  <c:v>2137</c:v>
                </c:pt>
                <c:pt idx="812">
                  <c:v>2138</c:v>
                </c:pt>
                <c:pt idx="813">
                  <c:v>2139</c:v>
                </c:pt>
                <c:pt idx="814">
                  <c:v>2140</c:v>
                </c:pt>
                <c:pt idx="815">
                  <c:v>2141</c:v>
                </c:pt>
                <c:pt idx="816">
                  <c:v>2142</c:v>
                </c:pt>
                <c:pt idx="817">
                  <c:v>2143</c:v>
                </c:pt>
                <c:pt idx="818">
                  <c:v>2144</c:v>
                </c:pt>
                <c:pt idx="819">
                  <c:v>2145</c:v>
                </c:pt>
                <c:pt idx="820">
                  <c:v>2146</c:v>
                </c:pt>
                <c:pt idx="821">
                  <c:v>2147</c:v>
                </c:pt>
                <c:pt idx="822">
                  <c:v>2148</c:v>
                </c:pt>
                <c:pt idx="823">
                  <c:v>2149</c:v>
                </c:pt>
                <c:pt idx="824">
                  <c:v>2150</c:v>
                </c:pt>
                <c:pt idx="825">
                  <c:v>2151</c:v>
                </c:pt>
                <c:pt idx="826">
                  <c:v>2152</c:v>
                </c:pt>
                <c:pt idx="827">
                  <c:v>2153</c:v>
                </c:pt>
                <c:pt idx="828">
                  <c:v>2154</c:v>
                </c:pt>
                <c:pt idx="829">
                  <c:v>2155</c:v>
                </c:pt>
                <c:pt idx="830">
                  <c:v>2156</c:v>
                </c:pt>
                <c:pt idx="831">
                  <c:v>2157</c:v>
                </c:pt>
                <c:pt idx="832">
                  <c:v>2158</c:v>
                </c:pt>
                <c:pt idx="833">
                  <c:v>2159</c:v>
                </c:pt>
                <c:pt idx="834">
                  <c:v>2160</c:v>
                </c:pt>
                <c:pt idx="835">
                  <c:v>2161</c:v>
                </c:pt>
                <c:pt idx="836">
                  <c:v>2162</c:v>
                </c:pt>
                <c:pt idx="837">
                  <c:v>2163</c:v>
                </c:pt>
                <c:pt idx="838">
                  <c:v>2164</c:v>
                </c:pt>
                <c:pt idx="839">
                  <c:v>2165</c:v>
                </c:pt>
                <c:pt idx="840">
                  <c:v>2166</c:v>
                </c:pt>
                <c:pt idx="841">
                  <c:v>2167</c:v>
                </c:pt>
                <c:pt idx="842">
                  <c:v>2168</c:v>
                </c:pt>
                <c:pt idx="843">
                  <c:v>2169</c:v>
                </c:pt>
                <c:pt idx="844">
                  <c:v>2170</c:v>
                </c:pt>
                <c:pt idx="845">
                  <c:v>2171</c:v>
                </c:pt>
                <c:pt idx="846">
                  <c:v>2172</c:v>
                </c:pt>
                <c:pt idx="847">
                  <c:v>2173</c:v>
                </c:pt>
                <c:pt idx="848">
                  <c:v>2174</c:v>
                </c:pt>
                <c:pt idx="849">
                  <c:v>2175</c:v>
                </c:pt>
                <c:pt idx="850">
                  <c:v>2176</c:v>
                </c:pt>
                <c:pt idx="851">
                  <c:v>2177</c:v>
                </c:pt>
                <c:pt idx="852">
                  <c:v>2178</c:v>
                </c:pt>
                <c:pt idx="853">
                  <c:v>2179</c:v>
                </c:pt>
                <c:pt idx="854">
                  <c:v>2180</c:v>
                </c:pt>
                <c:pt idx="855">
                  <c:v>2181</c:v>
                </c:pt>
                <c:pt idx="856">
                  <c:v>2182</c:v>
                </c:pt>
                <c:pt idx="857">
                  <c:v>2183</c:v>
                </c:pt>
                <c:pt idx="858">
                  <c:v>2184</c:v>
                </c:pt>
                <c:pt idx="859">
                  <c:v>2185</c:v>
                </c:pt>
                <c:pt idx="860">
                  <c:v>2186</c:v>
                </c:pt>
                <c:pt idx="861">
                  <c:v>2187</c:v>
                </c:pt>
                <c:pt idx="862">
                  <c:v>2188</c:v>
                </c:pt>
                <c:pt idx="863">
                  <c:v>2189</c:v>
                </c:pt>
                <c:pt idx="864">
                  <c:v>2190</c:v>
                </c:pt>
                <c:pt idx="865">
                  <c:v>2191</c:v>
                </c:pt>
                <c:pt idx="866">
                  <c:v>2192</c:v>
                </c:pt>
                <c:pt idx="867">
                  <c:v>2193</c:v>
                </c:pt>
                <c:pt idx="868">
                  <c:v>2194</c:v>
                </c:pt>
                <c:pt idx="869">
                  <c:v>2195</c:v>
                </c:pt>
                <c:pt idx="870">
                  <c:v>2196</c:v>
                </c:pt>
                <c:pt idx="871">
                  <c:v>2197</c:v>
                </c:pt>
                <c:pt idx="872">
                  <c:v>2198</c:v>
                </c:pt>
                <c:pt idx="873">
                  <c:v>2199</c:v>
                </c:pt>
                <c:pt idx="874">
                  <c:v>2200</c:v>
                </c:pt>
                <c:pt idx="875">
                  <c:v>2201</c:v>
                </c:pt>
                <c:pt idx="876">
                  <c:v>2202</c:v>
                </c:pt>
                <c:pt idx="877">
                  <c:v>2203</c:v>
                </c:pt>
                <c:pt idx="878">
                  <c:v>2204</c:v>
                </c:pt>
                <c:pt idx="879">
                  <c:v>2205</c:v>
                </c:pt>
                <c:pt idx="880">
                  <c:v>2206</c:v>
                </c:pt>
                <c:pt idx="881">
                  <c:v>2207</c:v>
                </c:pt>
                <c:pt idx="882">
                  <c:v>2208</c:v>
                </c:pt>
                <c:pt idx="883">
                  <c:v>2209</c:v>
                </c:pt>
                <c:pt idx="884">
                  <c:v>2210</c:v>
                </c:pt>
                <c:pt idx="885">
                  <c:v>2211</c:v>
                </c:pt>
                <c:pt idx="886">
                  <c:v>2212</c:v>
                </c:pt>
                <c:pt idx="887">
                  <c:v>2213</c:v>
                </c:pt>
                <c:pt idx="888">
                  <c:v>2214</c:v>
                </c:pt>
                <c:pt idx="889">
                  <c:v>2215</c:v>
                </c:pt>
                <c:pt idx="890">
                  <c:v>2216</c:v>
                </c:pt>
                <c:pt idx="891">
                  <c:v>2217</c:v>
                </c:pt>
                <c:pt idx="892">
                  <c:v>2218</c:v>
                </c:pt>
                <c:pt idx="893">
                  <c:v>2219</c:v>
                </c:pt>
                <c:pt idx="894">
                  <c:v>2220</c:v>
                </c:pt>
                <c:pt idx="895">
                  <c:v>2221</c:v>
                </c:pt>
                <c:pt idx="896">
                  <c:v>2222</c:v>
                </c:pt>
                <c:pt idx="897">
                  <c:v>2223</c:v>
                </c:pt>
                <c:pt idx="898">
                  <c:v>2224</c:v>
                </c:pt>
                <c:pt idx="899">
                  <c:v>2225</c:v>
                </c:pt>
                <c:pt idx="900">
                  <c:v>2226</c:v>
                </c:pt>
                <c:pt idx="901">
                  <c:v>2227</c:v>
                </c:pt>
                <c:pt idx="902">
                  <c:v>2228</c:v>
                </c:pt>
                <c:pt idx="903">
                  <c:v>2229</c:v>
                </c:pt>
                <c:pt idx="904">
                  <c:v>2230</c:v>
                </c:pt>
                <c:pt idx="905">
                  <c:v>2231</c:v>
                </c:pt>
                <c:pt idx="906">
                  <c:v>2232</c:v>
                </c:pt>
                <c:pt idx="907">
                  <c:v>2233</c:v>
                </c:pt>
                <c:pt idx="908">
                  <c:v>2234</c:v>
                </c:pt>
                <c:pt idx="909">
                  <c:v>2235</c:v>
                </c:pt>
                <c:pt idx="910">
                  <c:v>2236</c:v>
                </c:pt>
                <c:pt idx="911">
                  <c:v>2237</c:v>
                </c:pt>
                <c:pt idx="912">
                  <c:v>2238</c:v>
                </c:pt>
                <c:pt idx="913">
                  <c:v>2239</c:v>
                </c:pt>
                <c:pt idx="914">
                  <c:v>2240</c:v>
                </c:pt>
                <c:pt idx="915">
                  <c:v>2241</c:v>
                </c:pt>
                <c:pt idx="916">
                  <c:v>2242</c:v>
                </c:pt>
                <c:pt idx="917">
                  <c:v>2243</c:v>
                </c:pt>
                <c:pt idx="918">
                  <c:v>2244</c:v>
                </c:pt>
                <c:pt idx="919">
                  <c:v>2245</c:v>
                </c:pt>
                <c:pt idx="920">
                  <c:v>2246</c:v>
                </c:pt>
                <c:pt idx="921">
                  <c:v>2247</c:v>
                </c:pt>
                <c:pt idx="922">
                  <c:v>2248</c:v>
                </c:pt>
                <c:pt idx="923">
                  <c:v>2249</c:v>
                </c:pt>
                <c:pt idx="924">
                  <c:v>2250</c:v>
                </c:pt>
                <c:pt idx="925">
                  <c:v>2251</c:v>
                </c:pt>
                <c:pt idx="926">
                  <c:v>2252</c:v>
                </c:pt>
                <c:pt idx="927">
                  <c:v>2253</c:v>
                </c:pt>
                <c:pt idx="928">
                  <c:v>2254</c:v>
                </c:pt>
                <c:pt idx="929">
                  <c:v>2255</c:v>
                </c:pt>
                <c:pt idx="930">
                  <c:v>2256</c:v>
                </c:pt>
                <c:pt idx="931">
                  <c:v>2257</c:v>
                </c:pt>
                <c:pt idx="932">
                  <c:v>2258</c:v>
                </c:pt>
                <c:pt idx="933">
                  <c:v>2259</c:v>
                </c:pt>
                <c:pt idx="934">
                  <c:v>2260</c:v>
                </c:pt>
                <c:pt idx="935">
                  <c:v>2261</c:v>
                </c:pt>
                <c:pt idx="936">
                  <c:v>2262</c:v>
                </c:pt>
                <c:pt idx="937">
                  <c:v>2263</c:v>
                </c:pt>
                <c:pt idx="938">
                  <c:v>2264</c:v>
                </c:pt>
                <c:pt idx="939">
                  <c:v>2265</c:v>
                </c:pt>
                <c:pt idx="940">
                  <c:v>2266</c:v>
                </c:pt>
                <c:pt idx="941">
                  <c:v>2267</c:v>
                </c:pt>
                <c:pt idx="942">
                  <c:v>2268</c:v>
                </c:pt>
                <c:pt idx="943">
                  <c:v>2269</c:v>
                </c:pt>
                <c:pt idx="944">
                  <c:v>2270</c:v>
                </c:pt>
                <c:pt idx="945">
                  <c:v>2271</c:v>
                </c:pt>
                <c:pt idx="946">
                  <c:v>2272</c:v>
                </c:pt>
                <c:pt idx="947">
                  <c:v>2273</c:v>
                </c:pt>
                <c:pt idx="948">
                  <c:v>2274</c:v>
                </c:pt>
                <c:pt idx="949">
                  <c:v>2275</c:v>
                </c:pt>
                <c:pt idx="950">
                  <c:v>2276</c:v>
                </c:pt>
                <c:pt idx="951">
                  <c:v>2277</c:v>
                </c:pt>
                <c:pt idx="952">
                  <c:v>2278</c:v>
                </c:pt>
                <c:pt idx="953">
                  <c:v>2279</c:v>
                </c:pt>
                <c:pt idx="954">
                  <c:v>2280</c:v>
                </c:pt>
                <c:pt idx="955">
                  <c:v>2281</c:v>
                </c:pt>
                <c:pt idx="956">
                  <c:v>2282</c:v>
                </c:pt>
                <c:pt idx="957">
                  <c:v>2283</c:v>
                </c:pt>
                <c:pt idx="958">
                  <c:v>2284</c:v>
                </c:pt>
                <c:pt idx="959">
                  <c:v>2285</c:v>
                </c:pt>
                <c:pt idx="960">
                  <c:v>2286</c:v>
                </c:pt>
                <c:pt idx="961">
                  <c:v>2287</c:v>
                </c:pt>
                <c:pt idx="962">
                  <c:v>2288</c:v>
                </c:pt>
                <c:pt idx="963">
                  <c:v>2289</c:v>
                </c:pt>
                <c:pt idx="964">
                  <c:v>2290</c:v>
                </c:pt>
                <c:pt idx="965">
                  <c:v>2291</c:v>
                </c:pt>
                <c:pt idx="966">
                  <c:v>2292</c:v>
                </c:pt>
                <c:pt idx="967">
                  <c:v>2293</c:v>
                </c:pt>
                <c:pt idx="968">
                  <c:v>2294</c:v>
                </c:pt>
                <c:pt idx="969">
                  <c:v>2295</c:v>
                </c:pt>
                <c:pt idx="970">
                  <c:v>2296</c:v>
                </c:pt>
                <c:pt idx="971">
                  <c:v>2297</c:v>
                </c:pt>
                <c:pt idx="972">
                  <c:v>2298</c:v>
                </c:pt>
                <c:pt idx="973">
                  <c:v>2299</c:v>
                </c:pt>
                <c:pt idx="974">
                  <c:v>2300</c:v>
                </c:pt>
              </c:numCache>
            </c:numRef>
          </c:xVal>
          <c:yVal>
            <c:numRef>
              <c:f>'Original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</c:ser>
        <c:axId val="83362560"/>
        <c:axId val="83364480"/>
      </c:scatterChart>
      <c:valAx>
        <c:axId val="83362560"/>
        <c:scaling>
          <c:orientation val="minMax"/>
          <c:max val="1896"/>
          <c:min val="1301.0999999999999"/>
        </c:scaling>
        <c:axPos val="b"/>
        <c:majorGridlines/>
        <c:title>
          <c:tx>
            <c:rich>
              <a:bodyPr/>
              <a:lstStyle/>
              <a:p>
                <a:pPr>
                  <a:defRPr sz="115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1377479577575558"/>
              <c:y val="0.8820084405202585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364480"/>
        <c:crossesAt val="0.1"/>
        <c:crossBetween val="midCat"/>
        <c:majorUnit val="57.24"/>
        <c:minorUnit val="28.62"/>
      </c:valAx>
      <c:valAx>
        <c:axId val="83364480"/>
        <c:scaling>
          <c:logBase val="10"/>
          <c:orientation val="minMax"/>
          <c:max val="10"/>
          <c:min val="0.1"/>
        </c:scaling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Northern Italy CPI</a:t>
                </a:r>
              </a:p>
            </c:rich>
          </c:tx>
          <c:layout>
            <c:manualLayout>
              <c:xMode val="edge"/>
              <c:yMode val="edge"/>
              <c:x val="2.2038597137834046E-2"/>
              <c:y val="0.2477883244270974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362560"/>
        <c:crossesAt val="1301.0999999999999"/>
        <c:crossBetween val="midCat"/>
        <c:majorUnit val="1"/>
      </c:valAx>
      <c:spPr>
        <a:noFill/>
        <a:ln w="3175">
          <a:solidFill>
            <a:srgbClr val="B3B3B3"/>
          </a:solidFill>
          <a:prstDash val="solid"/>
        </a:ln>
      </c:spPr>
    </c:plotArea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89" r="0.75000000000000289" t="1" header="0.51180555555555562" footer="0.51180555555555562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6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Antwerp Consumer Price Index (5 year avr.)</a:t>
            </a:r>
          </a:p>
        </c:rich>
      </c:tx>
      <c:layout>
        <c:manualLayout>
          <c:xMode val="edge"/>
          <c:yMode val="edge"/>
          <c:x val="0.20798926048830979"/>
          <c:y val="3.539833206101385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223158282700509"/>
          <c:y val="0.22418943638642153"/>
          <c:w val="0.81956033106320358"/>
          <c:h val="0.57817275699655768"/>
        </c:manualLayout>
      </c:layout>
      <c:scatterChart>
        <c:scatterStyle val="lineMarker"/>
        <c:ser>
          <c:idx val="0"/>
          <c:order val="0"/>
          <c:tx>
            <c:strRef>
              <c:f>'Original Data'!#REF!</c:f>
              <c:strCache>
                <c:ptCount val="1"/>
                <c:pt idx="0">
                  <c:v>#REF!</c:v>
                </c:pt>
              </c:strCache>
            </c:strRef>
          </c:tx>
          <c:spPr>
            <a:ln w="3175">
              <a:solidFill>
                <a:srgbClr val="004586"/>
              </a:solidFill>
              <a:prstDash val="solid"/>
            </a:ln>
          </c:spPr>
          <c:marker>
            <c:symbol val="none"/>
          </c:marker>
          <c:xVal>
            <c:numRef>
              <c:f>'Original Data'!$A$371:$A$1543</c:f>
              <c:numCache>
                <c:formatCode>General</c:formatCode>
                <c:ptCount val="1173"/>
                <c:pt idx="0">
                  <c:v>1326</c:v>
                </c:pt>
                <c:pt idx="1">
                  <c:v>1327</c:v>
                </c:pt>
                <c:pt idx="2">
                  <c:v>1328</c:v>
                </c:pt>
                <c:pt idx="3">
                  <c:v>1329</c:v>
                </c:pt>
                <c:pt idx="4">
                  <c:v>1330</c:v>
                </c:pt>
                <c:pt idx="5">
                  <c:v>1331</c:v>
                </c:pt>
                <c:pt idx="6">
                  <c:v>1332</c:v>
                </c:pt>
                <c:pt idx="7">
                  <c:v>1333</c:v>
                </c:pt>
                <c:pt idx="8">
                  <c:v>1334</c:v>
                </c:pt>
                <c:pt idx="9">
                  <c:v>1335</c:v>
                </c:pt>
                <c:pt idx="10">
                  <c:v>1336</c:v>
                </c:pt>
                <c:pt idx="11">
                  <c:v>1337</c:v>
                </c:pt>
                <c:pt idx="12">
                  <c:v>1338</c:v>
                </c:pt>
                <c:pt idx="13">
                  <c:v>1339</c:v>
                </c:pt>
                <c:pt idx="14">
                  <c:v>1340</c:v>
                </c:pt>
                <c:pt idx="15">
                  <c:v>1341</c:v>
                </c:pt>
                <c:pt idx="16">
                  <c:v>1342</c:v>
                </c:pt>
                <c:pt idx="17">
                  <c:v>1343</c:v>
                </c:pt>
                <c:pt idx="18">
                  <c:v>1344</c:v>
                </c:pt>
                <c:pt idx="19">
                  <c:v>1345</c:v>
                </c:pt>
                <c:pt idx="20">
                  <c:v>1346</c:v>
                </c:pt>
                <c:pt idx="21">
                  <c:v>1347</c:v>
                </c:pt>
                <c:pt idx="22">
                  <c:v>1348</c:v>
                </c:pt>
                <c:pt idx="23">
                  <c:v>1349</c:v>
                </c:pt>
                <c:pt idx="24">
                  <c:v>1350</c:v>
                </c:pt>
                <c:pt idx="25">
                  <c:v>1351</c:v>
                </c:pt>
                <c:pt idx="26">
                  <c:v>1352</c:v>
                </c:pt>
                <c:pt idx="27">
                  <c:v>1353</c:v>
                </c:pt>
                <c:pt idx="28">
                  <c:v>1354</c:v>
                </c:pt>
                <c:pt idx="29">
                  <c:v>1355</c:v>
                </c:pt>
                <c:pt idx="30">
                  <c:v>1356</c:v>
                </c:pt>
                <c:pt idx="31">
                  <c:v>1357</c:v>
                </c:pt>
                <c:pt idx="32">
                  <c:v>1358</c:v>
                </c:pt>
                <c:pt idx="33">
                  <c:v>1359</c:v>
                </c:pt>
                <c:pt idx="34">
                  <c:v>1360</c:v>
                </c:pt>
                <c:pt idx="35">
                  <c:v>1361</c:v>
                </c:pt>
                <c:pt idx="36">
                  <c:v>1362</c:v>
                </c:pt>
                <c:pt idx="37">
                  <c:v>1363</c:v>
                </c:pt>
                <c:pt idx="38">
                  <c:v>1364</c:v>
                </c:pt>
                <c:pt idx="39">
                  <c:v>1365</c:v>
                </c:pt>
                <c:pt idx="40">
                  <c:v>1366</c:v>
                </c:pt>
                <c:pt idx="41">
                  <c:v>1367</c:v>
                </c:pt>
                <c:pt idx="42">
                  <c:v>1368</c:v>
                </c:pt>
                <c:pt idx="43">
                  <c:v>1369</c:v>
                </c:pt>
                <c:pt idx="44">
                  <c:v>1370</c:v>
                </c:pt>
                <c:pt idx="45">
                  <c:v>1371</c:v>
                </c:pt>
                <c:pt idx="46">
                  <c:v>1372</c:v>
                </c:pt>
                <c:pt idx="47">
                  <c:v>1373</c:v>
                </c:pt>
                <c:pt idx="48">
                  <c:v>1374</c:v>
                </c:pt>
                <c:pt idx="49">
                  <c:v>1375</c:v>
                </c:pt>
                <c:pt idx="50">
                  <c:v>1376</c:v>
                </c:pt>
                <c:pt idx="51">
                  <c:v>1377</c:v>
                </c:pt>
                <c:pt idx="52">
                  <c:v>1378</c:v>
                </c:pt>
                <c:pt idx="53">
                  <c:v>1379</c:v>
                </c:pt>
                <c:pt idx="54">
                  <c:v>1380</c:v>
                </c:pt>
                <c:pt idx="55">
                  <c:v>1381</c:v>
                </c:pt>
                <c:pt idx="56">
                  <c:v>1382</c:v>
                </c:pt>
                <c:pt idx="57">
                  <c:v>1383</c:v>
                </c:pt>
                <c:pt idx="58">
                  <c:v>1384</c:v>
                </c:pt>
                <c:pt idx="59">
                  <c:v>1385</c:v>
                </c:pt>
                <c:pt idx="60">
                  <c:v>1386</c:v>
                </c:pt>
                <c:pt idx="61">
                  <c:v>1387</c:v>
                </c:pt>
                <c:pt idx="62">
                  <c:v>1388</c:v>
                </c:pt>
                <c:pt idx="63">
                  <c:v>1389</c:v>
                </c:pt>
                <c:pt idx="64">
                  <c:v>1390</c:v>
                </c:pt>
                <c:pt idx="65">
                  <c:v>1391</c:v>
                </c:pt>
                <c:pt idx="66">
                  <c:v>1392</c:v>
                </c:pt>
                <c:pt idx="67">
                  <c:v>1393</c:v>
                </c:pt>
                <c:pt idx="68">
                  <c:v>1394</c:v>
                </c:pt>
                <c:pt idx="69">
                  <c:v>1395</c:v>
                </c:pt>
                <c:pt idx="70">
                  <c:v>1396</c:v>
                </c:pt>
                <c:pt idx="71">
                  <c:v>1397</c:v>
                </c:pt>
                <c:pt idx="72">
                  <c:v>1398</c:v>
                </c:pt>
                <c:pt idx="73">
                  <c:v>1399</c:v>
                </c:pt>
                <c:pt idx="74">
                  <c:v>1400</c:v>
                </c:pt>
                <c:pt idx="75">
                  <c:v>1401</c:v>
                </c:pt>
                <c:pt idx="76">
                  <c:v>1402</c:v>
                </c:pt>
                <c:pt idx="77">
                  <c:v>1403</c:v>
                </c:pt>
                <c:pt idx="78">
                  <c:v>1404</c:v>
                </c:pt>
                <c:pt idx="79">
                  <c:v>1405</c:v>
                </c:pt>
                <c:pt idx="80">
                  <c:v>1406</c:v>
                </c:pt>
                <c:pt idx="81">
                  <c:v>1407</c:v>
                </c:pt>
                <c:pt idx="82">
                  <c:v>1408</c:v>
                </c:pt>
                <c:pt idx="83">
                  <c:v>1409</c:v>
                </c:pt>
                <c:pt idx="84">
                  <c:v>1410</c:v>
                </c:pt>
                <c:pt idx="85">
                  <c:v>1411</c:v>
                </c:pt>
                <c:pt idx="86">
                  <c:v>1412</c:v>
                </c:pt>
                <c:pt idx="87">
                  <c:v>1413</c:v>
                </c:pt>
                <c:pt idx="88">
                  <c:v>1414</c:v>
                </c:pt>
                <c:pt idx="89">
                  <c:v>1415</c:v>
                </c:pt>
                <c:pt idx="90">
                  <c:v>1416</c:v>
                </c:pt>
                <c:pt idx="91">
                  <c:v>1417</c:v>
                </c:pt>
                <c:pt idx="92">
                  <c:v>1418</c:v>
                </c:pt>
                <c:pt idx="93">
                  <c:v>1419</c:v>
                </c:pt>
                <c:pt idx="94">
                  <c:v>1420</c:v>
                </c:pt>
                <c:pt idx="95">
                  <c:v>1421</c:v>
                </c:pt>
                <c:pt idx="96">
                  <c:v>1422</c:v>
                </c:pt>
                <c:pt idx="97">
                  <c:v>1423</c:v>
                </c:pt>
                <c:pt idx="98">
                  <c:v>1424</c:v>
                </c:pt>
                <c:pt idx="99">
                  <c:v>1425</c:v>
                </c:pt>
                <c:pt idx="100">
                  <c:v>1426</c:v>
                </c:pt>
                <c:pt idx="101">
                  <c:v>1427</c:v>
                </c:pt>
                <c:pt idx="102">
                  <c:v>1428</c:v>
                </c:pt>
                <c:pt idx="103">
                  <c:v>1429</c:v>
                </c:pt>
                <c:pt idx="104">
                  <c:v>1430</c:v>
                </c:pt>
                <c:pt idx="105">
                  <c:v>1431</c:v>
                </c:pt>
                <c:pt idx="106">
                  <c:v>1432</c:v>
                </c:pt>
                <c:pt idx="107">
                  <c:v>1433</c:v>
                </c:pt>
                <c:pt idx="108">
                  <c:v>1434</c:v>
                </c:pt>
                <c:pt idx="109">
                  <c:v>1435</c:v>
                </c:pt>
                <c:pt idx="110">
                  <c:v>1436</c:v>
                </c:pt>
                <c:pt idx="111">
                  <c:v>1437</c:v>
                </c:pt>
                <c:pt idx="112">
                  <c:v>1438</c:v>
                </c:pt>
                <c:pt idx="113">
                  <c:v>1439</c:v>
                </c:pt>
                <c:pt idx="114">
                  <c:v>1440</c:v>
                </c:pt>
                <c:pt idx="115">
                  <c:v>1441</c:v>
                </c:pt>
                <c:pt idx="116">
                  <c:v>1442</c:v>
                </c:pt>
                <c:pt idx="117">
                  <c:v>1443</c:v>
                </c:pt>
                <c:pt idx="118">
                  <c:v>1444</c:v>
                </c:pt>
                <c:pt idx="119">
                  <c:v>1445</c:v>
                </c:pt>
                <c:pt idx="120">
                  <c:v>1446</c:v>
                </c:pt>
                <c:pt idx="121">
                  <c:v>1447</c:v>
                </c:pt>
                <c:pt idx="122">
                  <c:v>1448</c:v>
                </c:pt>
                <c:pt idx="123">
                  <c:v>1449</c:v>
                </c:pt>
                <c:pt idx="124">
                  <c:v>1450</c:v>
                </c:pt>
                <c:pt idx="125">
                  <c:v>1451</c:v>
                </c:pt>
                <c:pt idx="126">
                  <c:v>1452</c:v>
                </c:pt>
                <c:pt idx="127">
                  <c:v>1453</c:v>
                </c:pt>
                <c:pt idx="128">
                  <c:v>1454</c:v>
                </c:pt>
                <c:pt idx="129">
                  <c:v>1455</c:v>
                </c:pt>
                <c:pt idx="130">
                  <c:v>1456</c:v>
                </c:pt>
                <c:pt idx="131">
                  <c:v>1457</c:v>
                </c:pt>
                <c:pt idx="132">
                  <c:v>1458</c:v>
                </c:pt>
                <c:pt idx="133">
                  <c:v>1459</c:v>
                </c:pt>
                <c:pt idx="134">
                  <c:v>1460</c:v>
                </c:pt>
                <c:pt idx="135">
                  <c:v>1461</c:v>
                </c:pt>
                <c:pt idx="136">
                  <c:v>1462</c:v>
                </c:pt>
                <c:pt idx="137">
                  <c:v>1463</c:v>
                </c:pt>
                <c:pt idx="138">
                  <c:v>1464</c:v>
                </c:pt>
                <c:pt idx="139">
                  <c:v>1465</c:v>
                </c:pt>
                <c:pt idx="140">
                  <c:v>1466</c:v>
                </c:pt>
                <c:pt idx="141">
                  <c:v>1467</c:v>
                </c:pt>
                <c:pt idx="142">
                  <c:v>1468</c:v>
                </c:pt>
                <c:pt idx="143">
                  <c:v>1469</c:v>
                </c:pt>
                <c:pt idx="144">
                  <c:v>1470</c:v>
                </c:pt>
                <c:pt idx="145">
                  <c:v>1471</c:v>
                </c:pt>
                <c:pt idx="146">
                  <c:v>1472</c:v>
                </c:pt>
                <c:pt idx="147">
                  <c:v>1473</c:v>
                </c:pt>
                <c:pt idx="148">
                  <c:v>1474</c:v>
                </c:pt>
                <c:pt idx="149">
                  <c:v>1475</c:v>
                </c:pt>
                <c:pt idx="150">
                  <c:v>1476</c:v>
                </c:pt>
                <c:pt idx="151">
                  <c:v>1477</c:v>
                </c:pt>
                <c:pt idx="152">
                  <c:v>1478</c:v>
                </c:pt>
                <c:pt idx="153">
                  <c:v>1479</c:v>
                </c:pt>
                <c:pt idx="154">
                  <c:v>1480</c:v>
                </c:pt>
                <c:pt idx="155">
                  <c:v>1481</c:v>
                </c:pt>
                <c:pt idx="156">
                  <c:v>1482</c:v>
                </c:pt>
                <c:pt idx="157">
                  <c:v>1483</c:v>
                </c:pt>
                <c:pt idx="158">
                  <c:v>1484</c:v>
                </c:pt>
                <c:pt idx="159">
                  <c:v>1485</c:v>
                </c:pt>
                <c:pt idx="160">
                  <c:v>1486</c:v>
                </c:pt>
                <c:pt idx="161">
                  <c:v>1487</c:v>
                </c:pt>
                <c:pt idx="162">
                  <c:v>1488</c:v>
                </c:pt>
                <c:pt idx="163">
                  <c:v>1489</c:v>
                </c:pt>
                <c:pt idx="164">
                  <c:v>1490</c:v>
                </c:pt>
                <c:pt idx="165">
                  <c:v>1491</c:v>
                </c:pt>
                <c:pt idx="166">
                  <c:v>1492</c:v>
                </c:pt>
                <c:pt idx="167">
                  <c:v>1493</c:v>
                </c:pt>
                <c:pt idx="168">
                  <c:v>1494</c:v>
                </c:pt>
                <c:pt idx="169">
                  <c:v>1495</c:v>
                </c:pt>
                <c:pt idx="170">
                  <c:v>1496</c:v>
                </c:pt>
                <c:pt idx="171">
                  <c:v>1497</c:v>
                </c:pt>
                <c:pt idx="172">
                  <c:v>1498</c:v>
                </c:pt>
                <c:pt idx="173">
                  <c:v>1499</c:v>
                </c:pt>
                <c:pt idx="174">
                  <c:v>1500</c:v>
                </c:pt>
                <c:pt idx="175">
                  <c:v>1501</c:v>
                </c:pt>
                <c:pt idx="176">
                  <c:v>1502</c:v>
                </c:pt>
                <c:pt idx="177">
                  <c:v>1503</c:v>
                </c:pt>
                <c:pt idx="178">
                  <c:v>1504</c:v>
                </c:pt>
                <c:pt idx="179">
                  <c:v>1505</c:v>
                </c:pt>
                <c:pt idx="180">
                  <c:v>1506</c:v>
                </c:pt>
                <c:pt idx="181">
                  <c:v>1507</c:v>
                </c:pt>
                <c:pt idx="182">
                  <c:v>1508</c:v>
                </c:pt>
                <c:pt idx="183">
                  <c:v>1509</c:v>
                </c:pt>
                <c:pt idx="184">
                  <c:v>1510</c:v>
                </c:pt>
                <c:pt idx="185">
                  <c:v>1511</c:v>
                </c:pt>
                <c:pt idx="186">
                  <c:v>1512</c:v>
                </c:pt>
                <c:pt idx="187">
                  <c:v>1513</c:v>
                </c:pt>
                <c:pt idx="188">
                  <c:v>1514</c:v>
                </c:pt>
                <c:pt idx="189">
                  <c:v>1515</c:v>
                </c:pt>
                <c:pt idx="190">
                  <c:v>1516</c:v>
                </c:pt>
                <c:pt idx="191">
                  <c:v>1517</c:v>
                </c:pt>
                <c:pt idx="192">
                  <c:v>1518</c:v>
                </c:pt>
                <c:pt idx="193">
                  <c:v>1519</c:v>
                </c:pt>
                <c:pt idx="194">
                  <c:v>1520</c:v>
                </c:pt>
                <c:pt idx="195">
                  <c:v>1521</c:v>
                </c:pt>
                <c:pt idx="196">
                  <c:v>1522</c:v>
                </c:pt>
                <c:pt idx="197">
                  <c:v>1523</c:v>
                </c:pt>
                <c:pt idx="198">
                  <c:v>1524</c:v>
                </c:pt>
                <c:pt idx="199">
                  <c:v>1525</c:v>
                </c:pt>
                <c:pt idx="200">
                  <c:v>1526</c:v>
                </c:pt>
                <c:pt idx="201">
                  <c:v>1527</c:v>
                </c:pt>
                <c:pt idx="202">
                  <c:v>1528</c:v>
                </c:pt>
                <c:pt idx="203">
                  <c:v>1529</c:v>
                </c:pt>
                <c:pt idx="204">
                  <c:v>1530</c:v>
                </c:pt>
                <c:pt idx="205">
                  <c:v>1531</c:v>
                </c:pt>
                <c:pt idx="206">
                  <c:v>1532</c:v>
                </c:pt>
                <c:pt idx="207">
                  <c:v>1533</c:v>
                </c:pt>
                <c:pt idx="208">
                  <c:v>1534</c:v>
                </c:pt>
                <c:pt idx="209">
                  <c:v>1535</c:v>
                </c:pt>
                <c:pt idx="210">
                  <c:v>1536</c:v>
                </c:pt>
                <c:pt idx="211">
                  <c:v>1537</c:v>
                </c:pt>
                <c:pt idx="212">
                  <c:v>1538</c:v>
                </c:pt>
                <c:pt idx="213">
                  <c:v>1539</c:v>
                </c:pt>
                <c:pt idx="214">
                  <c:v>1540</c:v>
                </c:pt>
                <c:pt idx="215">
                  <c:v>1541</c:v>
                </c:pt>
                <c:pt idx="216">
                  <c:v>1542</c:v>
                </c:pt>
                <c:pt idx="217">
                  <c:v>1543</c:v>
                </c:pt>
                <c:pt idx="218">
                  <c:v>1544</c:v>
                </c:pt>
                <c:pt idx="219">
                  <c:v>1545</c:v>
                </c:pt>
                <c:pt idx="220">
                  <c:v>1546</c:v>
                </c:pt>
                <c:pt idx="221">
                  <c:v>1547</c:v>
                </c:pt>
                <c:pt idx="222">
                  <c:v>1548</c:v>
                </c:pt>
                <c:pt idx="223">
                  <c:v>1549</c:v>
                </c:pt>
                <c:pt idx="224">
                  <c:v>1550</c:v>
                </c:pt>
                <c:pt idx="225">
                  <c:v>1551</c:v>
                </c:pt>
                <c:pt idx="226">
                  <c:v>1552</c:v>
                </c:pt>
                <c:pt idx="227">
                  <c:v>1553</c:v>
                </c:pt>
                <c:pt idx="228">
                  <c:v>1554</c:v>
                </c:pt>
                <c:pt idx="229">
                  <c:v>1555</c:v>
                </c:pt>
                <c:pt idx="230">
                  <c:v>1556</c:v>
                </c:pt>
                <c:pt idx="231">
                  <c:v>1557</c:v>
                </c:pt>
                <c:pt idx="232">
                  <c:v>1558</c:v>
                </c:pt>
                <c:pt idx="233">
                  <c:v>1559</c:v>
                </c:pt>
                <c:pt idx="234">
                  <c:v>1560</c:v>
                </c:pt>
                <c:pt idx="235">
                  <c:v>1561</c:v>
                </c:pt>
                <c:pt idx="236">
                  <c:v>1562</c:v>
                </c:pt>
                <c:pt idx="237">
                  <c:v>1563</c:v>
                </c:pt>
                <c:pt idx="238">
                  <c:v>1564</c:v>
                </c:pt>
                <c:pt idx="239">
                  <c:v>1565</c:v>
                </c:pt>
                <c:pt idx="240">
                  <c:v>1566</c:v>
                </c:pt>
                <c:pt idx="241">
                  <c:v>1567</c:v>
                </c:pt>
                <c:pt idx="242">
                  <c:v>1568</c:v>
                </c:pt>
                <c:pt idx="243">
                  <c:v>1569</c:v>
                </c:pt>
                <c:pt idx="244">
                  <c:v>1570</c:v>
                </c:pt>
                <c:pt idx="245">
                  <c:v>1571</c:v>
                </c:pt>
                <c:pt idx="246">
                  <c:v>1572</c:v>
                </c:pt>
                <c:pt idx="247">
                  <c:v>1573</c:v>
                </c:pt>
                <c:pt idx="248">
                  <c:v>1574</c:v>
                </c:pt>
                <c:pt idx="249">
                  <c:v>1575</c:v>
                </c:pt>
                <c:pt idx="250">
                  <c:v>1576</c:v>
                </c:pt>
                <c:pt idx="251">
                  <c:v>1577</c:v>
                </c:pt>
                <c:pt idx="252">
                  <c:v>1578</c:v>
                </c:pt>
                <c:pt idx="253">
                  <c:v>1579</c:v>
                </c:pt>
                <c:pt idx="254">
                  <c:v>1580</c:v>
                </c:pt>
                <c:pt idx="255">
                  <c:v>1581</c:v>
                </c:pt>
                <c:pt idx="256">
                  <c:v>1582</c:v>
                </c:pt>
                <c:pt idx="257">
                  <c:v>1583</c:v>
                </c:pt>
                <c:pt idx="258">
                  <c:v>1584</c:v>
                </c:pt>
                <c:pt idx="259">
                  <c:v>1585</c:v>
                </c:pt>
                <c:pt idx="260">
                  <c:v>1586</c:v>
                </c:pt>
                <c:pt idx="261">
                  <c:v>1587</c:v>
                </c:pt>
                <c:pt idx="262">
                  <c:v>1588</c:v>
                </c:pt>
                <c:pt idx="263">
                  <c:v>1589</c:v>
                </c:pt>
                <c:pt idx="264">
                  <c:v>1590</c:v>
                </c:pt>
                <c:pt idx="265">
                  <c:v>1591</c:v>
                </c:pt>
                <c:pt idx="266">
                  <c:v>1592</c:v>
                </c:pt>
                <c:pt idx="267">
                  <c:v>1593</c:v>
                </c:pt>
                <c:pt idx="268">
                  <c:v>1594</c:v>
                </c:pt>
                <c:pt idx="269">
                  <c:v>1595</c:v>
                </c:pt>
                <c:pt idx="270">
                  <c:v>1596</c:v>
                </c:pt>
                <c:pt idx="271">
                  <c:v>1597</c:v>
                </c:pt>
                <c:pt idx="272">
                  <c:v>1598</c:v>
                </c:pt>
                <c:pt idx="273">
                  <c:v>1599</c:v>
                </c:pt>
                <c:pt idx="274">
                  <c:v>1600</c:v>
                </c:pt>
                <c:pt idx="275">
                  <c:v>1601</c:v>
                </c:pt>
                <c:pt idx="276">
                  <c:v>1602</c:v>
                </c:pt>
                <c:pt idx="277">
                  <c:v>1603</c:v>
                </c:pt>
                <c:pt idx="278">
                  <c:v>1604</c:v>
                </c:pt>
                <c:pt idx="279">
                  <c:v>1605</c:v>
                </c:pt>
                <c:pt idx="280">
                  <c:v>1606</c:v>
                </c:pt>
                <c:pt idx="281">
                  <c:v>1607</c:v>
                </c:pt>
                <c:pt idx="282">
                  <c:v>1608</c:v>
                </c:pt>
                <c:pt idx="283">
                  <c:v>1609</c:v>
                </c:pt>
                <c:pt idx="284">
                  <c:v>1610</c:v>
                </c:pt>
                <c:pt idx="285">
                  <c:v>1611</c:v>
                </c:pt>
                <c:pt idx="286">
                  <c:v>1612</c:v>
                </c:pt>
                <c:pt idx="287">
                  <c:v>1613</c:v>
                </c:pt>
                <c:pt idx="288">
                  <c:v>1614</c:v>
                </c:pt>
                <c:pt idx="289">
                  <c:v>1615</c:v>
                </c:pt>
                <c:pt idx="290">
                  <c:v>1616</c:v>
                </c:pt>
                <c:pt idx="291">
                  <c:v>1617</c:v>
                </c:pt>
                <c:pt idx="292">
                  <c:v>1618</c:v>
                </c:pt>
                <c:pt idx="293">
                  <c:v>1619</c:v>
                </c:pt>
                <c:pt idx="294">
                  <c:v>1620</c:v>
                </c:pt>
                <c:pt idx="295">
                  <c:v>1621</c:v>
                </c:pt>
                <c:pt idx="296">
                  <c:v>1622</c:v>
                </c:pt>
                <c:pt idx="297">
                  <c:v>1623</c:v>
                </c:pt>
                <c:pt idx="298">
                  <c:v>1624</c:v>
                </c:pt>
                <c:pt idx="299">
                  <c:v>1625</c:v>
                </c:pt>
                <c:pt idx="300">
                  <c:v>1626</c:v>
                </c:pt>
                <c:pt idx="301">
                  <c:v>1627</c:v>
                </c:pt>
                <c:pt idx="302">
                  <c:v>1628</c:v>
                </c:pt>
                <c:pt idx="303">
                  <c:v>1629</c:v>
                </c:pt>
                <c:pt idx="304">
                  <c:v>1630</c:v>
                </c:pt>
                <c:pt idx="305">
                  <c:v>1631</c:v>
                </c:pt>
                <c:pt idx="306">
                  <c:v>1632</c:v>
                </c:pt>
                <c:pt idx="307">
                  <c:v>1633</c:v>
                </c:pt>
                <c:pt idx="308">
                  <c:v>1634</c:v>
                </c:pt>
                <c:pt idx="309">
                  <c:v>1635</c:v>
                </c:pt>
                <c:pt idx="310">
                  <c:v>1636</c:v>
                </c:pt>
                <c:pt idx="311">
                  <c:v>1637</c:v>
                </c:pt>
                <c:pt idx="312">
                  <c:v>1638</c:v>
                </c:pt>
                <c:pt idx="313">
                  <c:v>1639</c:v>
                </c:pt>
                <c:pt idx="314">
                  <c:v>1640</c:v>
                </c:pt>
                <c:pt idx="315">
                  <c:v>1641</c:v>
                </c:pt>
                <c:pt idx="316">
                  <c:v>1642</c:v>
                </c:pt>
                <c:pt idx="317">
                  <c:v>1643</c:v>
                </c:pt>
                <c:pt idx="318">
                  <c:v>1644</c:v>
                </c:pt>
                <c:pt idx="319">
                  <c:v>1645</c:v>
                </c:pt>
                <c:pt idx="320">
                  <c:v>1646</c:v>
                </c:pt>
                <c:pt idx="321">
                  <c:v>1647</c:v>
                </c:pt>
                <c:pt idx="322">
                  <c:v>1648</c:v>
                </c:pt>
                <c:pt idx="323">
                  <c:v>1649</c:v>
                </c:pt>
                <c:pt idx="324">
                  <c:v>1650</c:v>
                </c:pt>
                <c:pt idx="325">
                  <c:v>1651</c:v>
                </c:pt>
                <c:pt idx="326">
                  <c:v>1652</c:v>
                </c:pt>
                <c:pt idx="327">
                  <c:v>1653</c:v>
                </c:pt>
                <c:pt idx="328">
                  <c:v>1654</c:v>
                </c:pt>
                <c:pt idx="329">
                  <c:v>1655</c:v>
                </c:pt>
                <c:pt idx="330">
                  <c:v>1656</c:v>
                </c:pt>
                <c:pt idx="331">
                  <c:v>1657</c:v>
                </c:pt>
                <c:pt idx="332">
                  <c:v>1658</c:v>
                </c:pt>
                <c:pt idx="333">
                  <c:v>1659</c:v>
                </c:pt>
                <c:pt idx="334">
                  <c:v>1660</c:v>
                </c:pt>
                <c:pt idx="335">
                  <c:v>1661</c:v>
                </c:pt>
                <c:pt idx="336">
                  <c:v>1662</c:v>
                </c:pt>
                <c:pt idx="337">
                  <c:v>1663</c:v>
                </c:pt>
                <c:pt idx="338">
                  <c:v>1664</c:v>
                </c:pt>
                <c:pt idx="339">
                  <c:v>1665</c:v>
                </c:pt>
                <c:pt idx="340">
                  <c:v>1666</c:v>
                </c:pt>
                <c:pt idx="341">
                  <c:v>1667</c:v>
                </c:pt>
                <c:pt idx="342">
                  <c:v>1668</c:v>
                </c:pt>
                <c:pt idx="343">
                  <c:v>1669</c:v>
                </c:pt>
                <c:pt idx="344">
                  <c:v>1670</c:v>
                </c:pt>
                <c:pt idx="345">
                  <c:v>1671</c:v>
                </c:pt>
                <c:pt idx="346">
                  <c:v>1672</c:v>
                </c:pt>
                <c:pt idx="347">
                  <c:v>1673</c:v>
                </c:pt>
                <c:pt idx="348">
                  <c:v>1674</c:v>
                </c:pt>
                <c:pt idx="349">
                  <c:v>1675</c:v>
                </c:pt>
                <c:pt idx="350">
                  <c:v>1676</c:v>
                </c:pt>
                <c:pt idx="351">
                  <c:v>1677</c:v>
                </c:pt>
                <c:pt idx="352">
                  <c:v>1678</c:v>
                </c:pt>
                <c:pt idx="353">
                  <c:v>1679</c:v>
                </c:pt>
                <c:pt idx="354">
                  <c:v>1680</c:v>
                </c:pt>
                <c:pt idx="355">
                  <c:v>1681</c:v>
                </c:pt>
                <c:pt idx="356">
                  <c:v>1682</c:v>
                </c:pt>
                <c:pt idx="357">
                  <c:v>1683</c:v>
                </c:pt>
                <c:pt idx="358">
                  <c:v>1684</c:v>
                </c:pt>
                <c:pt idx="359">
                  <c:v>1685</c:v>
                </c:pt>
                <c:pt idx="360">
                  <c:v>1686</c:v>
                </c:pt>
                <c:pt idx="361">
                  <c:v>1687</c:v>
                </c:pt>
                <c:pt idx="362">
                  <c:v>1688</c:v>
                </c:pt>
                <c:pt idx="363">
                  <c:v>1689</c:v>
                </c:pt>
                <c:pt idx="364">
                  <c:v>1690</c:v>
                </c:pt>
                <c:pt idx="365">
                  <c:v>1691</c:v>
                </c:pt>
                <c:pt idx="366">
                  <c:v>1692</c:v>
                </c:pt>
                <c:pt idx="367">
                  <c:v>1693</c:v>
                </c:pt>
                <c:pt idx="368">
                  <c:v>1694</c:v>
                </c:pt>
                <c:pt idx="369">
                  <c:v>1695</c:v>
                </c:pt>
                <c:pt idx="370">
                  <c:v>1696</c:v>
                </c:pt>
                <c:pt idx="371">
                  <c:v>1697</c:v>
                </c:pt>
                <c:pt idx="372">
                  <c:v>1698</c:v>
                </c:pt>
                <c:pt idx="373">
                  <c:v>1699</c:v>
                </c:pt>
                <c:pt idx="374">
                  <c:v>1700</c:v>
                </c:pt>
                <c:pt idx="375">
                  <c:v>1701</c:v>
                </c:pt>
                <c:pt idx="376">
                  <c:v>1702</c:v>
                </c:pt>
                <c:pt idx="377">
                  <c:v>1703</c:v>
                </c:pt>
                <c:pt idx="378">
                  <c:v>1704</c:v>
                </c:pt>
                <c:pt idx="379">
                  <c:v>1705</c:v>
                </c:pt>
                <c:pt idx="380">
                  <c:v>1706</c:v>
                </c:pt>
                <c:pt idx="381">
                  <c:v>1707</c:v>
                </c:pt>
                <c:pt idx="382">
                  <c:v>1708</c:v>
                </c:pt>
                <c:pt idx="383">
                  <c:v>1709</c:v>
                </c:pt>
                <c:pt idx="384">
                  <c:v>1710</c:v>
                </c:pt>
                <c:pt idx="385">
                  <c:v>1711</c:v>
                </c:pt>
                <c:pt idx="386">
                  <c:v>1712</c:v>
                </c:pt>
                <c:pt idx="387">
                  <c:v>1713</c:v>
                </c:pt>
                <c:pt idx="388">
                  <c:v>1714</c:v>
                </c:pt>
                <c:pt idx="389">
                  <c:v>1715</c:v>
                </c:pt>
                <c:pt idx="390">
                  <c:v>1716</c:v>
                </c:pt>
                <c:pt idx="391">
                  <c:v>1717</c:v>
                </c:pt>
                <c:pt idx="392">
                  <c:v>1718</c:v>
                </c:pt>
                <c:pt idx="393">
                  <c:v>1719</c:v>
                </c:pt>
                <c:pt idx="394">
                  <c:v>1720</c:v>
                </c:pt>
                <c:pt idx="395">
                  <c:v>1721</c:v>
                </c:pt>
                <c:pt idx="396">
                  <c:v>1722</c:v>
                </c:pt>
                <c:pt idx="397">
                  <c:v>1723</c:v>
                </c:pt>
                <c:pt idx="398">
                  <c:v>1724</c:v>
                </c:pt>
                <c:pt idx="399">
                  <c:v>1725</c:v>
                </c:pt>
                <c:pt idx="400">
                  <c:v>1726</c:v>
                </c:pt>
                <c:pt idx="401">
                  <c:v>1727</c:v>
                </c:pt>
                <c:pt idx="402">
                  <c:v>1728</c:v>
                </c:pt>
                <c:pt idx="403">
                  <c:v>1729</c:v>
                </c:pt>
                <c:pt idx="404">
                  <c:v>1730</c:v>
                </c:pt>
                <c:pt idx="405">
                  <c:v>1731</c:v>
                </c:pt>
                <c:pt idx="406">
                  <c:v>1732</c:v>
                </c:pt>
                <c:pt idx="407">
                  <c:v>1733</c:v>
                </c:pt>
                <c:pt idx="408">
                  <c:v>1734</c:v>
                </c:pt>
                <c:pt idx="409">
                  <c:v>1735</c:v>
                </c:pt>
                <c:pt idx="410">
                  <c:v>1736</c:v>
                </c:pt>
                <c:pt idx="411">
                  <c:v>1737</c:v>
                </c:pt>
                <c:pt idx="412">
                  <c:v>1738</c:v>
                </c:pt>
                <c:pt idx="413">
                  <c:v>1739</c:v>
                </c:pt>
                <c:pt idx="414">
                  <c:v>1740</c:v>
                </c:pt>
                <c:pt idx="415">
                  <c:v>1741</c:v>
                </c:pt>
                <c:pt idx="416">
                  <c:v>1742</c:v>
                </c:pt>
                <c:pt idx="417">
                  <c:v>1743</c:v>
                </c:pt>
                <c:pt idx="418">
                  <c:v>1744</c:v>
                </c:pt>
                <c:pt idx="419">
                  <c:v>1745</c:v>
                </c:pt>
                <c:pt idx="420">
                  <c:v>1746</c:v>
                </c:pt>
                <c:pt idx="421">
                  <c:v>1747</c:v>
                </c:pt>
                <c:pt idx="422">
                  <c:v>1748</c:v>
                </c:pt>
                <c:pt idx="423">
                  <c:v>1749</c:v>
                </c:pt>
                <c:pt idx="424">
                  <c:v>1750</c:v>
                </c:pt>
                <c:pt idx="425">
                  <c:v>1751</c:v>
                </c:pt>
                <c:pt idx="426">
                  <c:v>1752</c:v>
                </c:pt>
                <c:pt idx="427">
                  <c:v>1753</c:v>
                </c:pt>
                <c:pt idx="428">
                  <c:v>1754</c:v>
                </c:pt>
                <c:pt idx="429">
                  <c:v>1755</c:v>
                </c:pt>
                <c:pt idx="430">
                  <c:v>1756</c:v>
                </c:pt>
                <c:pt idx="431">
                  <c:v>1757</c:v>
                </c:pt>
                <c:pt idx="432">
                  <c:v>1758</c:v>
                </c:pt>
                <c:pt idx="433">
                  <c:v>1759</c:v>
                </c:pt>
                <c:pt idx="434">
                  <c:v>1760</c:v>
                </c:pt>
                <c:pt idx="435">
                  <c:v>1761</c:v>
                </c:pt>
                <c:pt idx="436">
                  <c:v>1762</c:v>
                </c:pt>
                <c:pt idx="437">
                  <c:v>1763</c:v>
                </c:pt>
                <c:pt idx="438">
                  <c:v>1764</c:v>
                </c:pt>
                <c:pt idx="439">
                  <c:v>1765</c:v>
                </c:pt>
                <c:pt idx="440">
                  <c:v>1766</c:v>
                </c:pt>
                <c:pt idx="441">
                  <c:v>1767</c:v>
                </c:pt>
                <c:pt idx="442">
                  <c:v>1768</c:v>
                </c:pt>
                <c:pt idx="443">
                  <c:v>1769</c:v>
                </c:pt>
                <c:pt idx="444">
                  <c:v>1770</c:v>
                </c:pt>
                <c:pt idx="445">
                  <c:v>1771</c:v>
                </c:pt>
                <c:pt idx="446">
                  <c:v>1772</c:v>
                </c:pt>
                <c:pt idx="447">
                  <c:v>1773</c:v>
                </c:pt>
                <c:pt idx="448">
                  <c:v>1774</c:v>
                </c:pt>
                <c:pt idx="449">
                  <c:v>1775</c:v>
                </c:pt>
                <c:pt idx="450">
                  <c:v>1776</c:v>
                </c:pt>
                <c:pt idx="451">
                  <c:v>1777</c:v>
                </c:pt>
                <c:pt idx="452">
                  <c:v>1778</c:v>
                </c:pt>
                <c:pt idx="453">
                  <c:v>1779</c:v>
                </c:pt>
                <c:pt idx="454">
                  <c:v>1780</c:v>
                </c:pt>
                <c:pt idx="455">
                  <c:v>1781</c:v>
                </c:pt>
                <c:pt idx="456">
                  <c:v>1782</c:v>
                </c:pt>
                <c:pt idx="457">
                  <c:v>1783</c:v>
                </c:pt>
                <c:pt idx="458">
                  <c:v>1784</c:v>
                </c:pt>
                <c:pt idx="459">
                  <c:v>1785</c:v>
                </c:pt>
                <c:pt idx="460">
                  <c:v>1786</c:v>
                </c:pt>
                <c:pt idx="461">
                  <c:v>1787</c:v>
                </c:pt>
                <c:pt idx="462">
                  <c:v>1788</c:v>
                </c:pt>
                <c:pt idx="463">
                  <c:v>1789</c:v>
                </c:pt>
                <c:pt idx="464">
                  <c:v>1790</c:v>
                </c:pt>
                <c:pt idx="465">
                  <c:v>1791</c:v>
                </c:pt>
                <c:pt idx="466">
                  <c:v>1792</c:v>
                </c:pt>
                <c:pt idx="467">
                  <c:v>1793</c:v>
                </c:pt>
                <c:pt idx="468">
                  <c:v>1794</c:v>
                </c:pt>
                <c:pt idx="469">
                  <c:v>1795</c:v>
                </c:pt>
                <c:pt idx="470">
                  <c:v>1796</c:v>
                </c:pt>
                <c:pt idx="471">
                  <c:v>1797</c:v>
                </c:pt>
                <c:pt idx="472">
                  <c:v>1798</c:v>
                </c:pt>
                <c:pt idx="473">
                  <c:v>1799</c:v>
                </c:pt>
                <c:pt idx="474">
                  <c:v>1800</c:v>
                </c:pt>
                <c:pt idx="475">
                  <c:v>1801</c:v>
                </c:pt>
                <c:pt idx="476">
                  <c:v>1802</c:v>
                </c:pt>
                <c:pt idx="477">
                  <c:v>1803</c:v>
                </c:pt>
                <c:pt idx="478">
                  <c:v>1804</c:v>
                </c:pt>
                <c:pt idx="479">
                  <c:v>1805</c:v>
                </c:pt>
                <c:pt idx="480">
                  <c:v>1806</c:v>
                </c:pt>
                <c:pt idx="481">
                  <c:v>1807</c:v>
                </c:pt>
                <c:pt idx="482">
                  <c:v>1808</c:v>
                </c:pt>
                <c:pt idx="483">
                  <c:v>1809</c:v>
                </c:pt>
                <c:pt idx="484">
                  <c:v>1810</c:v>
                </c:pt>
                <c:pt idx="485">
                  <c:v>1811</c:v>
                </c:pt>
                <c:pt idx="486">
                  <c:v>1812</c:v>
                </c:pt>
                <c:pt idx="487">
                  <c:v>1813</c:v>
                </c:pt>
                <c:pt idx="488">
                  <c:v>1814</c:v>
                </c:pt>
                <c:pt idx="489">
                  <c:v>1815</c:v>
                </c:pt>
                <c:pt idx="490">
                  <c:v>1816</c:v>
                </c:pt>
                <c:pt idx="491">
                  <c:v>1817</c:v>
                </c:pt>
                <c:pt idx="492">
                  <c:v>1818</c:v>
                </c:pt>
                <c:pt idx="493">
                  <c:v>1819</c:v>
                </c:pt>
                <c:pt idx="494">
                  <c:v>1820</c:v>
                </c:pt>
                <c:pt idx="495">
                  <c:v>1821</c:v>
                </c:pt>
                <c:pt idx="496">
                  <c:v>1822</c:v>
                </c:pt>
                <c:pt idx="497">
                  <c:v>1823</c:v>
                </c:pt>
                <c:pt idx="498">
                  <c:v>1824</c:v>
                </c:pt>
                <c:pt idx="499">
                  <c:v>1825</c:v>
                </c:pt>
                <c:pt idx="500">
                  <c:v>1826</c:v>
                </c:pt>
                <c:pt idx="501">
                  <c:v>1827</c:v>
                </c:pt>
                <c:pt idx="502">
                  <c:v>1828</c:v>
                </c:pt>
                <c:pt idx="503">
                  <c:v>1829</c:v>
                </c:pt>
                <c:pt idx="504">
                  <c:v>1830</c:v>
                </c:pt>
                <c:pt idx="505">
                  <c:v>1831</c:v>
                </c:pt>
                <c:pt idx="506">
                  <c:v>1832</c:v>
                </c:pt>
                <c:pt idx="507">
                  <c:v>1833</c:v>
                </c:pt>
                <c:pt idx="508">
                  <c:v>1834</c:v>
                </c:pt>
                <c:pt idx="509">
                  <c:v>1835</c:v>
                </c:pt>
                <c:pt idx="510">
                  <c:v>1836</c:v>
                </c:pt>
                <c:pt idx="511">
                  <c:v>1837</c:v>
                </c:pt>
                <c:pt idx="512">
                  <c:v>1838</c:v>
                </c:pt>
                <c:pt idx="513">
                  <c:v>1839</c:v>
                </c:pt>
                <c:pt idx="514">
                  <c:v>1840</c:v>
                </c:pt>
                <c:pt idx="515">
                  <c:v>1841</c:v>
                </c:pt>
                <c:pt idx="516">
                  <c:v>1842</c:v>
                </c:pt>
                <c:pt idx="517">
                  <c:v>1843</c:v>
                </c:pt>
                <c:pt idx="518">
                  <c:v>1844</c:v>
                </c:pt>
                <c:pt idx="519">
                  <c:v>1845</c:v>
                </c:pt>
                <c:pt idx="520">
                  <c:v>1846</c:v>
                </c:pt>
                <c:pt idx="521">
                  <c:v>1847</c:v>
                </c:pt>
                <c:pt idx="522">
                  <c:v>1848</c:v>
                </c:pt>
                <c:pt idx="523">
                  <c:v>1849</c:v>
                </c:pt>
                <c:pt idx="524">
                  <c:v>1850</c:v>
                </c:pt>
                <c:pt idx="525">
                  <c:v>1851</c:v>
                </c:pt>
                <c:pt idx="526">
                  <c:v>1852</c:v>
                </c:pt>
                <c:pt idx="527">
                  <c:v>1853</c:v>
                </c:pt>
                <c:pt idx="528">
                  <c:v>1854</c:v>
                </c:pt>
                <c:pt idx="529">
                  <c:v>1855</c:v>
                </c:pt>
                <c:pt idx="530">
                  <c:v>1856</c:v>
                </c:pt>
                <c:pt idx="531">
                  <c:v>1857</c:v>
                </c:pt>
                <c:pt idx="532">
                  <c:v>1858</c:v>
                </c:pt>
                <c:pt idx="533">
                  <c:v>1859</c:v>
                </c:pt>
                <c:pt idx="534">
                  <c:v>1860</c:v>
                </c:pt>
                <c:pt idx="535">
                  <c:v>1861</c:v>
                </c:pt>
                <c:pt idx="536">
                  <c:v>1862</c:v>
                </c:pt>
                <c:pt idx="537">
                  <c:v>1863</c:v>
                </c:pt>
                <c:pt idx="538">
                  <c:v>1864</c:v>
                </c:pt>
                <c:pt idx="539">
                  <c:v>1865</c:v>
                </c:pt>
                <c:pt idx="540">
                  <c:v>1866</c:v>
                </c:pt>
                <c:pt idx="541">
                  <c:v>1867</c:v>
                </c:pt>
                <c:pt idx="542">
                  <c:v>1868</c:v>
                </c:pt>
                <c:pt idx="543">
                  <c:v>1869</c:v>
                </c:pt>
                <c:pt idx="544">
                  <c:v>1870</c:v>
                </c:pt>
                <c:pt idx="545">
                  <c:v>1871</c:v>
                </c:pt>
                <c:pt idx="546">
                  <c:v>1872</c:v>
                </c:pt>
                <c:pt idx="547">
                  <c:v>1873</c:v>
                </c:pt>
                <c:pt idx="548">
                  <c:v>1874</c:v>
                </c:pt>
                <c:pt idx="549">
                  <c:v>1875</c:v>
                </c:pt>
                <c:pt idx="550">
                  <c:v>1876</c:v>
                </c:pt>
                <c:pt idx="551">
                  <c:v>1877</c:v>
                </c:pt>
                <c:pt idx="552">
                  <c:v>1878</c:v>
                </c:pt>
                <c:pt idx="553">
                  <c:v>1879</c:v>
                </c:pt>
                <c:pt idx="554">
                  <c:v>1880</c:v>
                </c:pt>
                <c:pt idx="555">
                  <c:v>1881</c:v>
                </c:pt>
                <c:pt idx="556">
                  <c:v>1882</c:v>
                </c:pt>
                <c:pt idx="557">
                  <c:v>1883</c:v>
                </c:pt>
                <c:pt idx="558">
                  <c:v>1884</c:v>
                </c:pt>
                <c:pt idx="559">
                  <c:v>1885</c:v>
                </c:pt>
                <c:pt idx="560">
                  <c:v>1886</c:v>
                </c:pt>
                <c:pt idx="561">
                  <c:v>1887</c:v>
                </c:pt>
                <c:pt idx="562">
                  <c:v>1888</c:v>
                </c:pt>
                <c:pt idx="563">
                  <c:v>1889</c:v>
                </c:pt>
                <c:pt idx="564">
                  <c:v>1890</c:v>
                </c:pt>
                <c:pt idx="565">
                  <c:v>1891</c:v>
                </c:pt>
                <c:pt idx="566">
                  <c:v>1892</c:v>
                </c:pt>
                <c:pt idx="567">
                  <c:v>1893</c:v>
                </c:pt>
                <c:pt idx="568">
                  <c:v>1894</c:v>
                </c:pt>
                <c:pt idx="569">
                  <c:v>1895</c:v>
                </c:pt>
                <c:pt idx="570">
                  <c:v>1896</c:v>
                </c:pt>
                <c:pt idx="571">
                  <c:v>1897</c:v>
                </c:pt>
                <c:pt idx="572">
                  <c:v>1898</c:v>
                </c:pt>
                <c:pt idx="573">
                  <c:v>1899</c:v>
                </c:pt>
                <c:pt idx="574">
                  <c:v>1900</c:v>
                </c:pt>
                <c:pt idx="575">
                  <c:v>1901</c:v>
                </c:pt>
                <c:pt idx="576">
                  <c:v>1902</c:v>
                </c:pt>
                <c:pt idx="577">
                  <c:v>1903</c:v>
                </c:pt>
                <c:pt idx="578">
                  <c:v>1904</c:v>
                </c:pt>
                <c:pt idx="579">
                  <c:v>1905</c:v>
                </c:pt>
                <c:pt idx="580">
                  <c:v>1906</c:v>
                </c:pt>
                <c:pt idx="581">
                  <c:v>1907</c:v>
                </c:pt>
                <c:pt idx="582">
                  <c:v>1908</c:v>
                </c:pt>
                <c:pt idx="583">
                  <c:v>1909</c:v>
                </c:pt>
                <c:pt idx="584">
                  <c:v>1910</c:v>
                </c:pt>
                <c:pt idx="585">
                  <c:v>1911</c:v>
                </c:pt>
                <c:pt idx="586">
                  <c:v>1912</c:v>
                </c:pt>
                <c:pt idx="587">
                  <c:v>1913</c:v>
                </c:pt>
                <c:pt idx="588">
                  <c:v>1914</c:v>
                </c:pt>
                <c:pt idx="589">
                  <c:v>1915</c:v>
                </c:pt>
                <c:pt idx="590">
                  <c:v>1916</c:v>
                </c:pt>
                <c:pt idx="591">
                  <c:v>1917</c:v>
                </c:pt>
                <c:pt idx="592">
                  <c:v>1918</c:v>
                </c:pt>
                <c:pt idx="593">
                  <c:v>1919</c:v>
                </c:pt>
                <c:pt idx="594">
                  <c:v>1920</c:v>
                </c:pt>
                <c:pt idx="595">
                  <c:v>1921</c:v>
                </c:pt>
                <c:pt idx="596">
                  <c:v>1922</c:v>
                </c:pt>
                <c:pt idx="597">
                  <c:v>1923</c:v>
                </c:pt>
                <c:pt idx="598">
                  <c:v>1924</c:v>
                </c:pt>
                <c:pt idx="599">
                  <c:v>1925</c:v>
                </c:pt>
                <c:pt idx="600">
                  <c:v>1926</c:v>
                </c:pt>
                <c:pt idx="601">
                  <c:v>1927</c:v>
                </c:pt>
                <c:pt idx="602">
                  <c:v>1928</c:v>
                </c:pt>
                <c:pt idx="603">
                  <c:v>1929</c:v>
                </c:pt>
                <c:pt idx="604">
                  <c:v>1930</c:v>
                </c:pt>
                <c:pt idx="605">
                  <c:v>1931</c:v>
                </c:pt>
                <c:pt idx="606">
                  <c:v>1932</c:v>
                </c:pt>
                <c:pt idx="607">
                  <c:v>1933</c:v>
                </c:pt>
                <c:pt idx="608">
                  <c:v>1934</c:v>
                </c:pt>
                <c:pt idx="609">
                  <c:v>1935</c:v>
                </c:pt>
                <c:pt idx="610">
                  <c:v>1936</c:v>
                </c:pt>
                <c:pt idx="611">
                  <c:v>1937</c:v>
                </c:pt>
                <c:pt idx="612">
                  <c:v>1938</c:v>
                </c:pt>
                <c:pt idx="613">
                  <c:v>1939</c:v>
                </c:pt>
                <c:pt idx="614">
                  <c:v>1940</c:v>
                </c:pt>
                <c:pt idx="615">
                  <c:v>1941</c:v>
                </c:pt>
                <c:pt idx="616">
                  <c:v>1942</c:v>
                </c:pt>
                <c:pt idx="617">
                  <c:v>1943</c:v>
                </c:pt>
                <c:pt idx="618">
                  <c:v>1944</c:v>
                </c:pt>
                <c:pt idx="619">
                  <c:v>1945</c:v>
                </c:pt>
                <c:pt idx="620">
                  <c:v>1946</c:v>
                </c:pt>
                <c:pt idx="621">
                  <c:v>1947</c:v>
                </c:pt>
                <c:pt idx="622">
                  <c:v>1948</c:v>
                </c:pt>
                <c:pt idx="623">
                  <c:v>1949</c:v>
                </c:pt>
                <c:pt idx="624">
                  <c:v>1950</c:v>
                </c:pt>
                <c:pt idx="625">
                  <c:v>1951</c:v>
                </c:pt>
                <c:pt idx="626">
                  <c:v>1952</c:v>
                </c:pt>
                <c:pt idx="627">
                  <c:v>1953</c:v>
                </c:pt>
                <c:pt idx="628">
                  <c:v>1954</c:v>
                </c:pt>
                <c:pt idx="629">
                  <c:v>1955</c:v>
                </c:pt>
                <c:pt idx="630">
                  <c:v>1956</c:v>
                </c:pt>
                <c:pt idx="631">
                  <c:v>1957</c:v>
                </c:pt>
                <c:pt idx="632">
                  <c:v>1958</c:v>
                </c:pt>
                <c:pt idx="633">
                  <c:v>1959</c:v>
                </c:pt>
                <c:pt idx="634">
                  <c:v>1960</c:v>
                </c:pt>
                <c:pt idx="635">
                  <c:v>1961</c:v>
                </c:pt>
                <c:pt idx="636">
                  <c:v>1962</c:v>
                </c:pt>
                <c:pt idx="637">
                  <c:v>1963</c:v>
                </c:pt>
                <c:pt idx="638">
                  <c:v>1964</c:v>
                </c:pt>
                <c:pt idx="639">
                  <c:v>1965</c:v>
                </c:pt>
                <c:pt idx="640">
                  <c:v>1966</c:v>
                </c:pt>
                <c:pt idx="641">
                  <c:v>1967</c:v>
                </c:pt>
                <c:pt idx="642">
                  <c:v>1968</c:v>
                </c:pt>
                <c:pt idx="643">
                  <c:v>1969</c:v>
                </c:pt>
                <c:pt idx="644">
                  <c:v>1970</c:v>
                </c:pt>
                <c:pt idx="645">
                  <c:v>1971</c:v>
                </c:pt>
                <c:pt idx="646">
                  <c:v>1972</c:v>
                </c:pt>
                <c:pt idx="647">
                  <c:v>1973</c:v>
                </c:pt>
                <c:pt idx="648">
                  <c:v>1974</c:v>
                </c:pt>
                <c:pt idx="649">
                  <c:v>1975</c:v>
                </c:pt>
                <c:pt idx="650">
                  <c:v>1976</c:v>
                </c:pt>
                <c:pt idx="651">
                  <c:v>1977</c:v>
                </c:pt>
                <c:pt idx="652">
                  <c:v>1978</c:v>
                </c:pt>
                <c:pt idx="653">
                  <c:v>1979</c:v>
                </c:pt>
                <c:pt idx="654">
                  <c:v>1980</c:v>
                </c:pt>
                <c:pt idx="655">
                  <c:v>1981</c:v>
                </c:pt>
                <c:pt idx="656">
                  <c:v>1982</c:v>
                </c:pt>
                <c:pt idx="657">
                  <c:v>1983</c:v>
                </c:pt>
                <c:pt idx="658">
                  <c:v>1984</c:v>
                </c:pt>
                <c:pt idx="659">
                  <c:v>1985</c:v>
                </c:pt>
                <c:pt idx="660">
                  <c:v>1986</c:v>
                </c:pt>
                <c:pt idx="661">
                  <c:v>1987</c:v>
                </c:pt>
                <c:pt idx="662">
                  <c:v>1988</c:v>
                </c:pt>
                <c:pt idx="663">
                  <c:v>1989</c:v>
                </c:pt>
                <c:pt idx="664">
                  <c:v>1990</c:v>
                </c:pt>
                <c:pt idx="665">
                  <c:v>1991</c:v>
                </c:pt>
                <c:pt idx="666">
                  <c:v>1992</c:v>
                </c:pt>
                <c:pt idx="667">
                  <c:v>1993</c:v>
                </c:pt>
                <c:pt idx="668">
                  <c:v>1994</c:v>
                </c:pt>
                <c:pt idx="669">
                  <c:v>1995</c:v>
                </c:pt>
                <c:pt idx="670">
                  <c:v>1996</c:v>
                </c:pt>
                <c:pt idx="671">
                  <c:v>1997</c:v>
                </c:pt>
                <c:pt idx="672">
                  <c:v>1998</c:v>
                </c:pt>
                <c:pt idx="673">
                  <c:v>1999</c:v>
                </c:pt>
                <c:pt idx="674">
                  <c:v>2000</c:v>
                </c:pt>
                <c:pt idx="675">
                  <c:v>2001</c:v>
                </c:pt>
                <c:pt idx="676">
                  <c:v>2002</c:v>
                </c:pt>
                <c:pt idx="677">
                  <c:v>2003</c:v>
                </c:pt>
                <c:pt idx="678">
                  <c:v>2004</c:v>
                </c:pt>
                <c:pt idx="679">
                  <c:v>2005</c:v>
                </c:pt>
                <c:pt idx="680">
                  <c:v>2006</c:v>
                </c:pt>
                <c:pt idx="681">
                  <c:v>2007</c:v>
                </c:pt>
                <c:pt idx="682">
                  <c:v>2008</c:v>
                </c:pt>
                <c:pt idx="683">
                  <c:v>2009</c:v>
                </c:pt>
                <c:pt idx="684">
                  <c:v>2010</c:v>
                </c:pt>
                <c:pt idx="685">
                  <c:v>2011</c:v>
                </c:pt>
                <c:pt idx="686">
                  <c:v>2012</c:v>
                </c:pt>
                <c:pt idx="687">
                  <c:v>2013</c:v>
                </c:pt>
                <c:pt idx="688">
                  <c:v>2014</c:v>
                </c:pt>
                <c:pt idx="689">
                  <c:v>2015</c:v>
                </c:pt>
                <c:pt idx="690">
                  <c:v>2016</c:v>
                </c:pt>
                <c:pt idx="691">
                  <c:v>2017</c:v>
                </c:pt>
                <c:pt idx="692">
                  <c:v>2018</c:v>
                </c:pt>
                <c:pt idx="693">
                  <c:v>2019</c:v>
                </c:pt>
                <c:pt idx="694">
                  <c:v>2020</c:v>
                </c:pt>
                <c:pt idx="695">
                  <c:v>2021</c:v>
                </c:pt>
                <c:pt idx="696">
                  <c:v>2022</c:v>
                </c:pt>
                <c:pt idx="697">
                  <c:v>2023</c:v>
                </c:pt>
                <c:pt idx="698">
                  <c:v>2024</c:v>
                </c:pt>
                <c:pt idx="699">
                  <c:v>2025</c:v>
                </c:pt>
                <c:pt idx="700">
                  <c:v>2026</c:v>
                </c:pt>
                <c:pt idx="701">
                  <c:v>2027</c:v>
                </c:pt>
                <c:pt idx="702">
                  <c:v>2028</c:v>
                </c:pt>
                <c:pt idx="703">
                  <c:v>2029</c:v>
                </c:pt>
                <c:pt idx="704">
                  <c:v>2030</c:v>
                </c:pt>
                <c:pt idx="705">
                  <c:v>2031</c:v>
                </c:pt>
                <c:pt idx="706">
                  <c:v>2032</c:v>
                </c:pt>
                <c:pt idx="707">
                  <c:v>2033</c:v>
                </c:pt>
                <c:pt idx="708">
                  <c:v>2034</c:v>
                </c:pt>
                <c:pt idx="709">
                  <c:v>2035</c:v>
                </c:pt>
                <c:pt idx="710">
                  <c:v>2036</c:v>
                </c:pt>
                <c:pt idx="711">
                  <c:v>2037</c:v>
                </c:pt>
                <c:pt idx="712">
                  <c:v>2038</c:v>
                </c:pt>
                <c:pt idx="713">
                  <c:v>2039</c:v>
                </c:pt>
                <c:pt idx="714">
                  <c:v>2040</c:v>
                </c:pt>
                <c:pt idx="715">
                  <c:v>2041</c:v>
                </c:pt>
                <c:pt idx="716">
                  <c:v>2042</c:v>
                </c:pt>
                <c:pt idx="717">
                  <c:v>2043</c:v>
                </c:pt>
                <c:pt idx="718">
                  <c:v>2044</c:v>
                </c:pt>
                <c:pt idx="719">
                  <c:v>2045</c:v>
                </c:pt>
                <c:pt idx="720">
                  <c:v>2046</c:v>
                </c:pt>
                <c:pt idx="721">
                  <c:v>2047</c:v>
                </c:pt>
                <c:pt idx="722">
                  <c:v>2048</c:v>
                </c:pt>
                <c:pt idx="723">
                  <c:v>2049</c:v>
                </c:pt>
                <c:pt idx="724">
                  <c:v>2050</c:v>
                </c:pt>
                <c:pt idx="725">
                  <c:v>2051</c:v>
                </c:pt>
                <c:pt idx="726">
                  <c:v>2052</c:v>
                </c:pt>
                <c:pt idx="727">
                  <c:v>2053</c:v>
                </c:pt>
                <c:pt idx="728">
                  <c:v>2054</c:v>
                </c:pt>
                <c:pt idx="729">
                  <c:v>2055</c:v>
                </c:pt>
                <c:pt idx="730">
                  <c:v>2056</c:v>
                </c:pt>
                <c:pt idx="731">
                  <c:v>2057</c:v>
                </c:pt>
                <c:pt idx="732">
                  <c:v>2058</c:v>
                </c:pt>
                <c:pt idx="733">
                  <c:v>2059</c:v>
                </c:pt>
                <c:pt idx="734">
                  <c:v>2060</c:v>
                </c:pt>
                <c:pt idx="735">
                  <c:v>2061</c:v>
                </c:pt>
                <c:pt idx="736">
                  <c:v>2062</c:v>
                </c:pt>
                <c:pt idx="737">
                  <c:v>2063</c:v>
                </c:pt>
                <c:pt idx="738">
                  <c:v>2064</c:v>
                </c:pt>
                <c:pt idx="739">
                  <c:v>2065</c:v>
                </c:pt>
                <c:pt idx="740">
                  <c:v>2066</c:v>
                </c:pt>
                <c:pt idx="741">
                  <c:v>2067</c:v>
                </c:pt>
                <c:pt idx="742">
                  <c:v>2068</c:v>
                </c:pt>
                <c:pt idx="743">
                  <c:v>2069</c:v>
                </c:pt>
                <c:pt idx="744">
                  <c:v>2070</c:v>
                </c:pt>
                <c:pt idx="745">
                  <c:v>2071</c:v>
                </c:pt>
                <c:pt idx="746">
                  <c:v>2072</c:v>
                </c:pt>
                <c:pt idx="747">
                  <c:v>2073</c:v>
                </c:pt>
                <c:pt idx="748">
                  <c:v>2074</c:v>
                </c:pt>
                <c:pt idx="749">
                  <c:v>2075</c:v>
                </c:pt>
                <c:pt idx="750">
                  <c:v>2076</c:v>
                </c:pt>
                <c:pt idx="751">
                  <c:v>2077</c:v>
                </c:pt>
                <c:pt idx="752">
                  <c:v>2078</c:v>
                </c:pt>
                <c:pt idx="753">
                  <c:v>2079</c:v>
                </c:pt>
                <c:pt idx="754">
                  <c:v>2080</c:v>
                </c:pt>
                <c:pt idx="755">
                  <c:v>2081</c:v>
                </c:pt>
                <c:pt idx="756">
                  <c:v>2082</c:v>
                </c:pt>
                <c:pt idx="757">
                  <c:v>2083</c:v>
                </c:pt>
                <c:pt idx="758">
                  <c:v>2084</c:v>
                </c:pt>
                <c:pt idx="759">
                  <c:v>2085</c:v>
                </c:pt>
                <c:pt idx="760">
                  <c:v>2086</c:v>
                </c:pt>
                <c:pt idx="761">
                  <c:v>2087</c:v>
                </c:pt>
                <c:pt idx="762">
                  <c:v>2088</c:v>
                </c:pt>
                <c:pt idx="763">
                  <c:v>2089</c:v>
                </c:pt>
                <c:pt idx="764">
                  <c:v>2090</c:v>
                </c:pt>
                <c:pt idx="765">
                  <c:v>2091</c:v>
                </c:pt>
                <c:pt idx="766">
                  <c:v>2092</c:v>
                </c:pt>
                <c:pt idx="767">
                  <c:v>2093</c:v>
                </c:pt>
                <c:pt idx="768">
                  <c:v>2094</c:v>
                </c:pt>
                <c:pt idx="769">
                  <c:v>2095</c:v>
                </c:pt>
                <c:pt idx="770">
                  <c:v>2096</c:v>
                </c:pt>
                <c:pt idx="771">
                  <c:v>2097</c:v>
                </c:pt>
                <c:pt idx="772">
                  <c:v>2098</c:v>
                </c:pt>
                <c:pt idx="773">
                  <c:v>2099</c:v>
                </c:pt>
                <c:pt idx="774">
                  <c:v>2100</c:v>
                </c:pt>
                <c:pt idx="775">
                  <c:v>2101</c:v>
                </c:pt>
                <c:pt idx="776">
                  <c:v>2102</c:v>
                </c:pt>
                <c:pt idx="777">
                  <c:v>2103</c:v>
                </c:pt>
                <c:pt idx="778">
                  <c:v>2104</c:v>
                </c:pt>
                <c:pt idx="779">
                  <c:v>2105</c:v>
                </c:pt>
                <c:pt idx="780">
                  <c:v>2106</c:v>
                </c:pt>
                <c:pt idx="781">
                  <c:v>2107</c:v>
                </c:pt>
                <c:pt idx="782">
                  <c:v>2108</c:v>
                </c:pt>
                <c:pt idx="783">
                  <c:v>2109</c:v>
                </c:pt>
                <c:pt idx="784">
                  <c:v>2110</c:v>
                </c:pt>
                <c:pt idx="785">
                  <c:v>2111</c:v>
                </c:pt>
                <c:pt idx="786">
                  <c:v>2112</c:v>
                </c:pt>
                <c:pt idx="787">
                  <c:v>2113</c:v>
                </c:pt>
                <c:pt idx="788">
                  <c:v>2114</c:v>
                </c:pt>
                <c:pt idx="789">
                  <c:v>2115</c:v>
                </c:pt>
                <c:pt idx="790">
                  <c:v>2116</c:v>
                </c:pt>
                <c:pt idx="791">
                  <c:v>2117</c:v>
                </c:pt>
                <c:pt idx="792">
                  <c:v>2118</c:v>
                </c:pt>
                <c:pt idx="793">
                  <c:v>2119</c:v>
                </c:pt>
                <c:pt idx="794">
                  <c:v>2120</c:v>
                </c:pt>
                <c:pt idx="795">
                  <c:v>2121</c:v>
                </c:pt>
                <c:pt idx="796">
                  <c:v>2122</c:v>
                </c:pt>
                <c:pt idx="797">
                  <c:v>2123</c:v>
                </c:pt>
                <c:pt idx="798">
                  <c:v>2124</c:v>
                </c:pt>
                <c:pt idx="799">
                  <c:v>2125</c:v>
                </c:pt>
                <c:pt idx="800">
                  <c:v>2126</c:v>
                </c:pt>
                <c:pt idx="801">
                  <c:v>2127</c:v>
                </c:pt>
                <c:pt idx="802">
                  <c:v>2128</c:v>
                </c:pt>
                <c:pt idx="803">
                  <c:v>2129</c:v>
                </c:pt>
                <c:pt idx="804">
                  <c:v>2130</c:v>
                </c:pt>
                <c:pt idx="805">
                  <c:v>2131</c:v>
                </c:pt>
                <c:pt idx="806">
                  <c:v>2132</c:v>
                </c:pt>
                <c:pt idx="807">
                  <c:v>2133</c:v>
                </c:pt>
                <c:pt idx="808">
                  <c:v>2134</c:v>
                </c:pt>
                <c:pt idx="809">
                  <c:v>2135</c:v>
                </c:pt>
                <c:pt idx="810">
                  <c:v>2136</c:v>
                </c:pt>
                <c:pt idx="811">
                  <c:v>2137</c:v>
                </c:pt>
                <c:pt idx="812">
                  <c:v>2138</c:v>
                </c:pt>
                <c:pt idx="813">
                  <c:v>2139</c:v>
                </c:pt>
                <c:pt idx="814">
                  <c:v>2140</c:v>
                </c:pt>
                <c:pt idx="815">
                  <c:v>2141</c:v>
                </c:pt>
                <c:pt idx="816">
                  <c:v>2142</c:v>
                </c:pt>
                <c:pt idx="817">
                  <c:v>2143</c:v>
                </c:pt>
                <c:pt idx="818">
                  <c:v>2144</c:v>
                </c:pt>
                <c:pt idx="819">
                  <c:v>2145</c:v>
                </c:pt>
                <c:pt idx="820">
                  <c:v>2146</c:v>
                </c:pt>
                <c:pt idx="821">
                  <c:v>2147</c:v>
                </c:pt>
                <c:pt idx="822">
                  <c:v>2148</c:v>
                </c:pt>
                <c:pt idx="823">
                  <c:v>2149</c:v>
                </c:pt>
                <c:pt idx="824">
                  <c:v>2150</c:v>
                </c:pt>
                <c:pt idx="825">
                  <c:v>2151</c:v>
                </c:pt>
                <c:pt idx="826">
                  <c:v>2152</c:v>
                </c:pt>
                <c:pt idx="827">
                  <c:v>2153</c:v>
                </c:pt>
                <c:pt idx="828">
                  <c:v>2154</c:v>
                </c:pt>
                <c:pt idx="829">
                  <c:v>2155</c:v>
                </c:pt>
                <c:pt idx="830">
                  <c:v>2156</c:v>
                </c:pt>
                <c:pt idx="831">
                  <c:v>2157</c:v>
                </c:pt>
                <c:pt idx="832">
                  <c:v>2158</c:v>
                </c:pt>
                <c:pt idx="833">
                  <c:v>2159</c:v>
                </c:pt>
                <c:pt idx="834">
                  <c:v>2160</c:v>
                </c:pt>
                <c:pt idx="835">
                  <c:v>2161</c:v>
                </c:pt>
                <c:pt idx="836">
                  <c:v>2162</c:v>
                </c:pt>
                <c:pt idx="837">
                  <c:v>2163</c:v>
                </c:pt>
                <c:pt idx="838">
                  <c:v>2164</c:v>
                </c:pt>
                <c:pt idx="839">
                  <c:v>2165</c:v>
                </c:pt>
                <c:pt idx="840">
                  <c:v>2166</c:v>
                </c:pt>
                <c:pt idx="841">
                  <c:v>2167</c:v>
                </c:pt>
                <c:pt idx="842">
                  <c:v>2168</c:v>
                </c:pt>
                <c:pt idx="843">
                  <c:v>2169</c:v>
                </c:pt>
                <c:pt idx="844">
                  <c:v>2170</c:v>
                </c:pt>
                <c:pt idx="845">
                  <c:v>2171</c:v>
                </c:pt>
                <c:pt idx="846">
                  <c:v>2172</c:v>
                </c:pt>
                <c:pt idx="847">
                  <c:v>2173</c:v>
                </c:pt>
                <c:pt idx="848">
                  <c:v>2174</c:v>
                </c:pt>
                <c:pt idx="849">
                  <c:v>2175</c:v>
                </c:pt>
                <c:pt idx="850">
                  <c:v>2176</c:v>
                </c:pt>
                <c:pt idx="851">
                  <c:v>2177</c:v>
                </c:pt>
                <c:pt idx="852">
                  <c:v>2178</c:v>
                </c:pt>
                <c:pt idx="853">
                  <c:v>2179</c:v>
                </c:pt>
                <c:pt idx="854">
                  <c:v>2180</c:v>
                </c:pt>
                <c:pt idx="855">
                  <c:v>2181</c:v>
                </c:pt>
                <c:pt idx="856">
                  <c:v>2182</c:v>
                </c:pt>
                <c:pt idx="857">
                  <c:v>2183</c:v>
                </c:pt>
                <c:pt idx="858">
                  <c:v>2184</c:v>
                </c:pt>
                <c:pt idx="859">
                  <c:v>2185</c:v>
                </c:pt>
                <c:pt idx="860">
                  <c:v>2186</c:v>
                </c:pt>
                <c:pt idx="861">
                  <c:v>2187</c:v>
                </c:pt>
                <c:pt idx="862">
                  <c:v>2188</c:v>
                </c:pt>
                <c:pt idx="863">
                  <c:v>2189</c:v>
                </c:pt>
                <c:pt idx="864">
                  <c:v>2190</c:v>
                </c:pt>
                <c:pt idx="865">
                  <c:v>2191</c:v>
                </c:pt>
                <c:pt idx="866">
                  <c:v>2192</c:v>
                </c:pt>
                <c:pt idx="867">
                  <c:v>2193</c:v>
                </c:pt>
                <c:pt idx="868">
                  <c:v>2194</c:v>
                </c:pt>
                <c:pt idx="869">
                  <c:v>2195</c:v>
                </c:pt>
                <c:pt idx="870">
                  <c:v>2196</c:v>
                </c:pt>
                <c:pt idx="871">
                  <c:v>2197</c:v>
                </c:pt>
                <c:pt idx="872">
                  <c:v>2198</c:v>
                </c:pt>
                <c:pt idx="873">
                  <c:v>2199</c:v>
                </c:pt>
                <c:pt idx="874">
                  <c:v>2200</c:v>
                </c:pt>
                <c:pt idx="875">
                  <c:v>2201</c:v>
                </c:pt>
                <c:pt idx="876">
                  <c:v>2202</c:v>
                </c:pt>
                <c:pt idx="877">
                  <c:v>2203</c:v>
                </c:pt>
                <c:pt idx="878">
                  <c:v>2204</c:v>
                </c:pt>
                <c:pt idx="879">
                  <c:v>2205</c:v>
                </c:pt>
                <c:pt idx="880">
                  <c:v>2206</c:v>
                </c:pt>
                <c:pt idx="881">
                  <c:v>2207</c:v>
                </c:pt>
                <c:pt idx="882">
                  <c:v>2208</c:v>
                </c:pt>
                <c:pt idx="883">
                  <c:v>2209</c:v>
                </c:pt>
                <c:pt idx="884">
                  <c:v>2210</c:v>
                </c:pt>
                <c:pt idx="885">
                  <c:v>2211</c:v>
                </c:pt>
                <c:pt idx="886">
                  <c:v>2212</c:v>
                </c:pt>
                <c:pt idx="887">
                  <c:v>2213</c:v>
                </c:pt>
                <c:pt idx="888">
                  <c:v>2214</c:v>
                </c:pt>
                <c:pt idx="889">
                  <c:v>2215</c:v>
                </c:pt>
                <c:pt idx="890">
                  <c:v>2216</c:v>
                </c:pt>
                <c:pt idx="891">
                  <c:v>2217</c:v>
                </c:pt>
                <c:pt idx="892">
                  <c:v>2218</c:v>
                </c:pt>
                <c:pt idx="893">
                  <c:v>2219</c:v>
                </c:pt>
                <c:pt idx="894">
                  <c:v>2220</c:v>
                </c:pt>
                <c:pt idx="895">
                  <c:v>2221</c:v>
                </c:pt>
                <c:pt idx="896">
                  <c:v>2222</c:v>
                </c:pt>
                <c:pt idx="897">
                  <c:v>2223</c:v>
                </c:pt>
                <c:pt idx="898">
                  <c:v>2224</c:v>
                </c:pt>
                <c:pt idx="899">
                  <c:v>2225</c:v>
                </c:pt>
                <c:pt idx="900">
                  <c:v>2226</c:v>
                </c:pt>
                <c:pt idx="901">
                  <c:v>2227</c:v>
                </c:pt>
                <c:pt idx="902">
                  <c:v>2228</c:v>
                </c:pt>
                <c:pt idx="903">
                  <c:v>2229</c:v>
                </c:pt>
                <c:pt idx="904">
                  <c:v>2230</c:v>
                </c:pt>
                <c:pt idx="905">
                  <c:v>2231</c:v>
                </c:pt>
                <c:pt idx="906">
                  <c:v>2232</c:v>
                </c:pt>
                <c:pt idx="907">
                  <c:v>2233</c:v>
                </c:pt>
                <c:pt idx="908">
                  <c:v>2234</c:v>
                </c:pt>
                <c:pt idx="909">
                  <c:v>2235</c:v>
                </c:pt>
                <c:pt idx="910">
                  <c:v>2236</c:v>
                </c:pt>
                <c:pt idx="911">
                  <c:v>2237</c:v>
                </c:pt>
                <c:pt idx="912">
                  <c:v>2238</c:v>
                </c:pt>
                <c:pt idx="913">
                  <c:v>2239</c:v>
                </c:pt>
                <c:pt idx="914">
                  <c:v>2240</c:v>
                </c:pt>
                <c:pt idx="915">
                  <c:v>2241</c:v>
                </c:pt>
                <c:pt idx="916">
                  <c:v>2242</c:v>
                </c:pt>
                <c:pt idx="917">
                  <c:v>2243</c:v>
                </c:pt>
                <c:pt idx="918">
                  <c:v>2244</c:v>
                </c:pt>
                <c:pt idx="919">
                  <c:v>2245</c:v>
                </c:pt>
                <c:pt idx="920">
                  <c:v>2246</c:v>
                </c:pt>
                <c:pt idx="921">
                  <c:v>2247</c:v>
                </c:pt>
                <c:pt idx="922">
                  <c:v>2248</c:v>
                </c:pt>
                <c:pt idx="923">
                  <c:v>2249</c:v>
                </c:pt>
                <c:pt idx="924">
                  <c:v>2250</c:v>
                </c:pt>
                <c:pt idx="925">
                  <c:v>2251</c:v>
                </c:pt>
                <c:pt idx="926">
                  <c:v>2252</c:v>
                </c:pt>
                <c:pt idx="927">
                  <c:v>2253</c:v>
                </c:pt>
                <c:pt idx="928">
                  <c:v>2254</c:v>
                </c:pt>
                <c:pt idx="929">
                  <c:v>2255</c:v>
                </c:pt>
                <c:pt idx="930">
                  <c:v>2256</c:v>
                </c:pt>
                <c:pt idx="931">
                  <c:v>2257</c:v>
                </c:pt>
                <c:pt idx="932">
                  <c:v>2258</c:v>
                </c:pt>
                <c:pt idx="933">
                  <c:v>2259</c:v>
                </c:pt>
                <c:pt idx="934">
                  <c:v>2260</c:v>
                </c:pt>
                <c:pt idx="935">
                  <c:v>2261</c:v>
                </c:pt>
                <c:pt idx="936">
                  <c:v>2262</c:v>
                </c:pt>
                <c:pt idx="937">
                  <c:v>2263</c:v>
                </c:pt>
                <c:pt idx="938">
                  <c:v>2264</c:v>
                </c:pt>
                <c:pt idx="939">
                  <c:v>2265</c:v>
                </c:pt>
                <c:pt idx="940">
                  <c:v>2266</c:v>
                </c:pt>
                <c:pt idx="941">
                  <c:v>2267</c:v>
                </c:pt>
                <c:pt idx="942">
                  <c:v>2268</c:v>
                </c:pt>
                <c:pt idx="943">
                  <c:v>2269</c:v>
                </c:pt>
                <c:pt idx="944">
                  <c:v>2270</c:v>
                </c:pt>
                <c:pt idx="945">
                  <c:v>2271</c:v>
                </c:pt>
                <c:pt idx="946">
                  <c:v>2272</c:v>
                </c:pt>
                <c:pt idx="947">
                  <c:v>2273</c:v>
                </c:pt>
                <c:pt idx="948">
                  <c:v>2274</c:v>
                </c:pt>
                <c:pt idx="949">
                  <c:v>2275</c:v>
                </c:pt>
                <c:pt idx="950">
                  <c:v>2276</c:v>
                </c:pt>
                <c:pt idx="951">
                  <c:v>2277</c:v>
                </c:pt>
                <c:pt idx="952">
                  <c:v>2278</c:v>
                </c:pt>
                <c:pt idx="953">
                  <c:v>2279</c:v>
                </c:pt>
                <c:pt idx="954">
                  <c:v>2280</c:v>
                </c:pt>
                <c:pt idx="955">
                  <c:v>2281</c:v>
                </c:pt>
                <c:pt idx="956">
                  <c:v>2282</c:v>
                </c:pt>
                <c:pt idx="957">
                  <c:v>2283</c:v>
                </c:pt>
                <c:pt idx="958">
                  <c:v>2284</c:v>
                </c:pt>
                <c:pt idx="959">
                  <c:v>2285</c:v>
                </c:pt>
                <c:pt idx="960">
                  <c:v>2286</c:v>
                </c:pt>
                <c:pt idx="961">
                  <c:v>2287</c:v>
                </c:pt>
                <c:pt idx="962">
                  <c:v>2288</c:v>
                </c:pt>
                <c:pt idx="963">
                  <c:v>2289</c:v>
                </c:pt>
                <c:pt idx="964">
                  <c:v>2290</c:v>
                </c:pt>
                <c:pt idx="965">
                  <c:v>2291</c:v>
                </c:pt>
                <c:pt idx="966">
                  <c:v>2292</c:v>
                </c:pt>
                <c:pt idx="967">
                  <c:v>2293</c:v>
                </c:pt>
                <c:pt idx="968">
                  <c:v>2294</c:v>
                </c:pt>
                <c:pt idx="969">
                  <c:v>2295</c:v>
                </c:pt>
                <c:pt idx="970">
                  <c:v>2296</c:v>
                </c:pt>
                <c:pt idx="971">
                  <c:v>2297</c:v>
                </c:pt>
                <c:pt idx="972">
                  <c:v>2298</c:v>
                </c:pt>
                <c:pt idx="973">
                  <c:v>2299</c:v>
                </c:pt>
                <c:pt idx="974">
                  <c:v>2300</c:v>
                </c:pt>
              </c:numCache>
            </c:numRef>
          </c:xVal>
          <c:yVal>
            <c:numRef>
              <c:f>'Original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</c:ser>
        <c:axId val="83413248"/>
        <c:axId val="83423616"/>
      </c:scatterChart>
      <c:valAx>
        <c:axId val="83413248"/>
        <c:scaling>
          <c:orientation val="minMax"/>
          <c:max val="1896"/>
          <c:min val="1358.34"/>
        </c:scaling>
        <c:axPos val="b"/>
        <c:majorGridlines/>
        <c:title>
          <c:tx>
            <c:rich>
              <a:bodyPr/>
              <a:lstStyle/>
              <a:p>
                <a:pPr>
                  <a:defRPr sz="115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1790703273910288"/>
              <c:y val="0.8820084405202585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423616"/>
        <c:crossesAt val="1"/>
        <c:crossBetween val="midCat"/>
        <c:majorUnit val="57.24"/>
        <c:minorUnit val="28.62"/>
      </c:valAx>
      <c:valAx>
        <c:axId val="83423616"/>
        <c:scaling>
          <c:logBase val="10"/>
          <c:orientation val="minMax"/>
          <c:max val="100"/>
          <c:min val="1"/>
        </c:scaling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Antwerp CPI</a:t>
                </a:r>
              </a:p>
            </c:rich>
          </c:tx>
          <c:layout>
            <c:manualLayout>
              <c:xMode val="edge"/>
              <c:yMode val="edge"/>
              <c:x val="2.2038597137834046E-2"/>
              <c:y val="0.3244847105592956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413248"/>
        <c:crossesAt val="1358.34"/>
        <c:crossBetween val="midCat"/>
        <c:majorUnit val="1"/>
      </c:valAx>
      <c:spPr>
        <a:noFill/>
        <a:ln w="3175">
          <a:solidFill>
            <a:srgbClr val="B3B3B3"/>
          </a:solidFill>
          <a:prstDash val="solid"/>
        </a:ln>
      </c:spPr>
    </c:plotArea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89" r="0.75000000000000289" t="1" header="0.51180555555555562" footer="0.51180555555555562"/>
    <c:pageSetup firstPageNumber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6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Strasbourg Consumer Price Index (15 year avr.)</a:t>
            </a:r>
          </a:p>
        </c:rich>
      </c:tx>
      <c:layout>
        <c:manualLayout>
          <c:xMode val="edge"/>
          <c:yMode val="edge"/>
          <c:x val="0.18044101406601706"/>
          <c:y val="3.539833206101385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2947675818477503"/>
          <c:y val="0.22418943638642153"/>
          <c:w val="0.82231515570543257"/>
          <c:h val="0.57817275699655768"/>
        </c:manualLayout>
      </c:layout>
      <c:scatterChart>
        <c:scatterStyle val="lineMarker"/>
        <c:ser>
          <c:idx val="0"/>
          <c:order val="0"/>
          <c:tx>
            <c:strRef>
              <c:f>'Original Data'!#REF!</c:f>
              <c:strCache>
                <c:ptCount val="1"/>
                <c:pt idx="0">
                  <c:v>#REF!</c:v>
                </c:pt>
              </c:strCache>
            </c:strRef>
          </c:tx>
          <c:spPr>
            <a:ln w="3175">
              <a:solidFill>
                <a:srgbClr val="004586"/>
              </a:solidFill>
              <a:prstDash val="solid"/>
            </a:ln>
          </c:spPr>
          <c:marker>
            <c:symbol val="none"/>
          </c:marker>
          <c:xVal>
            <c:numRef>
              <c:f>'Original Data'!$A$371:$A$1543</c:f>
              <c:numCache>
                <c:formatCode>General</c:formatCode>
                <c:ptCount val="1173"/>
                <c:pt idx="0">
                  <c:v>1326</c:v>
                </c:pt>
                <c:pt idx="1">
                  <c:v>1327</c:v>
                </c:pt>
                <c:pt idx="2">
                  <c:v>1328</c:v>
                </c:pt>
                <c:pt idx="3">
                  <c:v>1329</c:v>
                </c:pt>
                <c:pt idx="4">
                  <c:v>1330</c:v>
                </c:pt>
                <c:pt idx="5">
                  <c:v>1331</c:v>
                </c:pt>
                <c:pt idx="6">
                  <c:v>1332</c:v>
                </c:pt>
                <c:pt idx="7">
                  <c:v>1333</c:v>
                </c:pt>
                <c:pt idx="8">
                  <c:v>1334</c:v>
                </c:pt>
                <c:pt idx="9">
                  <c:v>1335</c:v>
                </c:pt>
                <c:pt idx="10">
                  <c:v>1336</c:v>
                </c:pt>
                <c:pt idx="11">
                  <c:v>1337</c:v>
                </c:pt>
                <c:pt idx="12">
                  <c:v>1338</c:v>
                </c:pt>
                <c:pt idx="13">
                  <c:v>1339</c:v>
                </c:pt>
                <c:pt idx="14">
                  <c:v>1340</c:v>
                </c:pt>
                <c:pt idx="15">
                  <c:v>1341</c:v>
                </c:pt>
                <c:pt idx="16">
                  <c:v>1342</c:v>
                </c:pt>
                <c:pt idx="17">
                  <c:v>1343</c:v>
                </c:pt>
                <c:pt idx="18">
                  <c:v>1344</c:v>
                </c:pt>
                <c:pt idx="19">
                  <c:v>1345</c:v>
                </c:pt>
                <c:pt idx="20">
                  <c:v>1346</c:v>
                </c:pt>
                <c:pt idx="21">
                  <c:v>1347</c:v>
                </c:pt>
                <c:pt idx="22">
                  <c:v>1348</c:v>
                </c:pt>
                <c:pt idx="23">
                  <c:v>1349</c:v>
                </c:pt>
                <c:pt idx="24">
                  <c:v>1350</c:v>
                </c:pt>
                <c:pt idx="25">
                  <c:v>1351</c:v>
                </c:pt>
                <c:pt idx="26">
                  <c:v>1352</c:v>
                </c:pt>
                <c:pt idx="27">
                  <c:v>1353</c:v>
                </c:pt>
                <c:pt idx="28">
                  <c:v>1354</c:v>
                </c:pt>
                <c:pt idx="29">
                  <c:v>1355</c:v>
                </c:pt>
                <c:pt idx="30">
                  <c:v>1356</c:v>
                </c:pt>
                <c:pt idx="31">
                  <c:v>1357</c:v>
                </c:pt>
                <c:pt idx="32">
                  <c:v>1358</c:v>
                </c:pt>
                <c:pt idx="33">
                  <c:v>1359</c:v>
                </c:pt>
                <c:pt idx="34">
                  <c:v>1360</c:v>
                </c:pt>
                <c:pt idx="35">
                  <c:v>1361</c:v>
                </c:pt>
                <c:pt idx="36">
                  <c:v>1362</c:v>
                </c:pt>
                <c:pt idx="37">
                  <c:v>1363</c:v>
                </c:pt>
                <c:pt idx="38">
                  <c:v>1364</c:v>
                </c:pt>
                <c:pt idx="39">
                  <c:v>1365</c:v>
                </c:pt>
                <c:pt idx="40">
                  <c:v>1366</c:v>
                </c:pt>
                <c:pt idx="41">
                  <c:v>1367</c:v>
                </c:pt>
                <c:pt idx="42">
                  <c:v>1368</c:v>
                </c:pt>
                <c:pt idx="43">
                  <c:v>1369</c:v>
                </c:pt>
                <c:pt idx="44">
                  <c:v>1370</c:v>
                </c:pt>
                <c:pt idx="45">
                  <c:v>1371</c:v>
                </c:pt>
                <c:pt idx="46">
                  <c:v>1372</c:v>
                </c:pt>
                <c:pt idx="47">
                  <c:v>1373</c:v>
                </c:pt>
                <c:pt idx="48">
                  <c:v>1374</c:v>
                </c:pt>
                <c:pt idx="49">
                  <c:v>1375</c:v>
                </c:pt>
                <c:pt idx="50">
                  <c:v>1376</c:v>
                </c:pt>
                <c:pt idx="51">
                  <c:v>1377</c:v>
                </c:pt>
                <c:pt idx="52">
                  <c:v>1378</c:v>
                </c:pt>
                <c:pt idx="53">
                  <c:v>1379</c:v>
                </c:pt>
                <c:pt idx="54">
                  <c:v>1380</c:v>
                </c:pt>
                <c:pt idx="55">
                  <c:v>1381</c:v>
                </c:pt>
                <c:pt idx="56">
                  <c:v>1382</c:v>
                </c:pt>
                <c:pt idx="57">
                  <c:v>1383</c:v>
                </c:pt>
                <c:pt idx="58">
                  <c:v>1384</c:v>
                </c:pt>
                <c:pt idx="59">
                  <c:v>1385</c:v>
                </c:pt>
                <c:pt idx="60">
                  <c:v>1386</c:v>
                </c:pt>
                <c:pt idx="61">
                  <c:v>1387</c:v>
                </c:pt>
                <c:pt idx="62">
                  <c:v>1388</c:v>
                </c:pt>
                <c:pt idx="63">
                  <c:v>1389</c:v>
                </c:pt>
                <c:pt idx="64">
                  <c:v>1390</c:v>
                </c:pt>
                <c:pt idx="65">
                  <c:v>1391</c:v>
                </c:pt>
                <c:pt idx="66">
                  <c:v>1392</c:v>
                </c:pt>
                <c:pt idx="67">
                  <c:v>1393</c:v>
                </c:pt>
                <c:pt idx="68">
                  <c:v>1394</c:v>
                </c:pt>
                <c:pt idx="69">
                  <c:v>1395</c:v>
                </c:pt>
                <c:pt idx="70">
                  <c:v>1396</c:v>
                </c:pt>
                <c:pt idx="71">
                  <c:v>1397</c:v>
                </c:pt>
                <c:pt idx="72">
                  <c:v>1398</c:v>
                </c:pt>
                <c:pt idx="73">
                  <c:v>1399</c:v>
                </c:pt>
                <c:pt idx="74">
                  <c:v>1400</c:v>
                </c:pt>
                <c:pt idx="75">
                  <c:v>1401</c:v>
                </c:pt>
                <c:pt idx="76">
                  <c:v>1402</c:v>
                </c:pt>
                <c:pt idx="77">
                  <c:v>1403</c:v>
                </c:pt>
                <c:pt idx="78">
                  <c:v>1404</c:v>
                </c:pt>
                <c:pt idx="79">
                  <c:v>1405</c:v>
                </c:pt>
                <c:pt idx="80">
                  <c:v>1406</c:v>
                </c:pt>
                <c:pt idx="81">
                  <c:v>1407</c:v>
                </c:pt>
                <c:pt idx="82">
                  <c:v>1408</c:v>
                </c:pt>
                <c:pt idx="83">
                  <c:v>1409</c:v>
                </c:pt>
                <c:pt idx="84">
                  <c:v>1410</c:v>
                </c:pt>
                <c:pt idx="85">
                  <c:v>1411</c:v>
                </c:pt>
                <c:pt idx="86">
                  <c:v>1412</c:v>
                </c:pt>
                <c:pt idx="87">
                  <c:v>1413</c:v>
                </c:pt>
                <c:pt idx="88">
                  <c:v>1414</c:v>
                </c:pt>
                <c:pt idx="89">
                  <c:v>1415</c:v>
                </c:pt>
                <c:pt idx="90">
                  <c:v>1416</c:v>
                </c:pt>
                <c:pt idx="91">
                  <c:v>1417</c:v>
                </c:pt>
                <c:pt idx="92">
                  <c:v>1418</c:v>
                </c:pt>
                <c:pt idx="93">
                  <c:v>1419</c:v>
                </c:pt>
                <c:pt idx="94">
                  <c:v>1420</c:v>
                </c:pt>
                <c:pt idx="95">
                  <c:v>1421</c:v>
                </c:pt>
                <c:pt idx="96">
                  <c:v>1422</c:v>
                </c:pt>
                <c:pt idx="97">
                  <c:v>1423</c:v>
                </c:pt>
                <c:pt idx="98">
                  <c:v>1424</c:v>
                </c:pt>
                <c:pt idx="99">
                  <c:v>1425</c:v>
                </c:pt>
                <c:pt idx="100">
                  <c:v>1426</c:v>
                </c:pt>
                <c:pt idx="101">
                  <c:v>1427</c:v>
                </c:pt>
                <c:pt idx="102">
                  <c:v>1428</c:v>
                </c:pt>
                <c:pt idx="103">
                  <c:v>1429</c:v>
                </c:pt>
                <c:pt idx="104">
                  <c:v>1430</c:v>
                </c:pt>
                <c:pt idx="105">
                  <c:v>1431</c:v>
                </c:pt>
                <c:pt idx="106">
                  <c:v>1432</c:v>
                </c:pt>
                <c:pt idx="107">
                  <c:v>1433</c:v>
                </c:pt>
                <c:pt idx="108">
                  <c:v>1434</c:v>
                </c:pt>
                <c:pt idx="109">
                  <c:v>1435</c:v>
                </c:pt>
                <c:pt idx="110">
                  <c:v>1436</c:v>
                </c:pt>
                <c:pt idx="111">
                  <c:v>1437</c:v>
                </c:pt>
                <c:pt idx="112">
                  <c:v>1438</c:v>
                </c:pt>
                <c:pt idx="113">
                  <c:v>1439</c:v>
                </c:pt>
                <c:pt idx="114">
                  <c:v>1440</c:v>
                </c:pt>
                <c:pt idx="115">
                  <c:v>1441</c:v>
                </c:pt>
                <c:pt idx="116">
                  <c:v>1442</c:v>
                </c:pt>
                <c:pt idx="117">
                  <c:v>1443</c:v>
                </c:pt>
                <c:pt idx="118">
                  <c:v>1444</c:v>
                </c:pt>
                <c:pt idx="119">
                  <c:v>1445</c:v>
                </c:pt>
                <c:pt idx="120">
                  <c:v>1446</c:v>
                </c:pt>
                <c:pt idx="121">
                  <c:v>1447</c:v>
                </c:pt>
                <c:pt idx="122">
                  <c:v>1448</c:v>
                </c:pt>
                <c:pt idx="123">
                  <c:v>1449</c:v>
                </c:pt>
                <c:pt idx="124">
                  <c:v>1450</c:v>
                </c:pt>
                <c:pt idx="125">
                  <c:v>1451</c:v>
                </c:pt>
                <c:pt idx="126">
                  <c:v>1452</c:v>
                </c:pt>
                <c:pt idx="127">
                  <c:v>1453</c:v>
                </c:pt>
                <c:pt idx="128">
                  <c:v>1454</c:v>
                </c:pt>
                <c:pt idx="129">
                  <c:v>1455</c:v>
                </c:pt>
                <c:pt idx="130">
                  <c:v>1456</c:v>
                </c:pt>
                <c:pt idx="131">
                  <c:v>1457</c:v>
                </c:pt>
                <c:pt idx="132">
                  <c:v>1458</c:v>
                </c:pt>
                <c:pt idx="133">
                  <c:v>1459</c:v>
                </c:pt>
                <c:pt idx="134">
                  <c:v>1460</c:v>
                </c:pt>
                <c:pt idx="135">
                  <c:v>1461</c:v>
                </c:pt>
                <c:pt idx="136">
                  <c:v>1462</c:v>
                </c:pt>
                <c:pt idx="137">
                  <c:v>1463</c:v>
                </c:pt>
                <c:pt idx="138">
                  <c:v>1464</c:v>
                </c:pt>
                <c:pt idx="139">
                  <c:v>1465</c:v>
                </c:pt>
                <c:pt idx="140">
                  <c:v>1466</c:v>
                </c:pt>
                <c:pt idx="141">
                  <c:v>1467</c:v>
                </c:pt>
                <c:pt idx="142">
                  <c:v>1468</c:v>
                </c:pt>
                <c:pt idx="143">
                  <c:v>1469</c:v>
                </c:pt>
                <c:pt idx="144">
                  <c:v>1470</c:v>
                </c:pt>
                <c:pt idx="145">
                  <c:v>1471</c:v>
                </c:pt>
                <c:pt idx="146">
                  <c:v>1472</c:v>
                </c:pt>
                <c:pt idx="147">
                  <c:v>1473</c:v>
                </c:pt>
                <c:pt idx="148">
                  <c:v>1474</c:v>
                </c:pt>
                <c:pt idx="149">
                  <c:v>1475</c:v>
                </c:pt>
                <c:pt idx="150">
                  <c:v>1476</c:v>
                </c:pt>
                <c:pt idx="151">
                  <c:v>1477</c:v>
                </c:pt>
                <c:pt idx="152">
                  <c:v>1478</c:v>
                </c:pt>
                <c:pt idx="153">
                  <c:v>1479</c:v>
                </c:pt>
                <c:pt idx="154">
                  <c:v>1480</c:v>
                </c:pt>
                <c:pt idx="155">
                  <c:v>1481</c:v>
                </c:pt>
                <c:pt idx="156">
                  <c:v>1482</c:v>
                </c:pt>
                <c:pt idx="157">
                  <c:v>1483</c:v>
                </c:pt>
                <c:pt idx="158">
                  <c:v>1484</c:v>
                </c:pt>
                <c:pt idx="159">
                  <c:v>1485</c:v>
                </c:pt>
                <c:pt idx="160">
                  <c:v>1486</c:v>
                </c:pt>
                <c:pt idx="161">
                  <c:v>1487</c:v>
                </c:pt>
                <c:pt idx="162">
                  <c:v>1488</c:v>
                </c:pt>
                <c:pt idx="163">
                  <c:v>1489</c:v>
                </c:pt>
                <c:pt idx="164">
                  <c:v>1490</c:v>
                </c:pt>
                <c:pt idx="165">
                  <c:v>1491</c:v>
                </c:pt>
                <c:pt idx="166">
                  <c:v>1492</c:v>
                </c:pt>
                <c:pt idx="167">
                  <c:v>1493</c:v>
                </c:pt>
                <c:pt idx="168">
                  <c:v>1494</c:v>
                </c:pt>
                <c:pt idx="169">
                  <c:v>1495</c:v>
                </c:pt>
                <c:pt idx="170">
                  <c:v>1496</c:v>
                </c:pt>
                <c:pt idx="171">
                  <c:v>1497</c:v>
                </c:pt>
                <c:pt idx="172">
                  <c:v>1498</c:v>
                </c:pt>
                <c:pt idx="173">
                  <c:v>1499</c:v>
                </c:pt>
                <c:pt idx="174">
                  <c:v>1500</c:v>
                </c:pt>
                <c:pt idx="175">
                  <c:v>1501</c:v>
                </c:pt>
                <c:pt idx="176">
                  <c:v>1502</c:v>
                </c:pt>
                <c:pt idx="177">
                  <c:v>1503</c:v>
                </c:pt>
                <c:pt idx="178">
                  <c:v>1504</c:v>
                </c:pt>
                <c:pt idx="179">
                  <c:v>1505</c:v>
                </c:pt>
                <c:pt idx="180">
                  <c:v>1506</c:v>
                </c:pt>
                <c:pt idx="181">
                  <c:v>1507</c:v>
                </c:pt>
                <c:pt idx="182">
                  <c:v>1508</c:v>
                </c:pt>
                <c:pt idx="183">
                  <c:v>1509</c:v>
                </c:pt>
                <c:pt idx="184">
                  <c:v>1510</c:v>
                </c:pt>
                <c:pt idx="185">
                  <c:v>1511</c:v>
                </c:pt>
                <c:pt idx="186">
                  <c:v>1512</c:v>
                </c:pt>
                <c:pt idx="187">
                  <c:v>1513</c:v>
                </c:pt>
                <c:pt idx="188">
                  <c:v>1514</c:v>
                </c:pt>
                <c:pt idx="189">
                  <c:v>1515</c:v>
                </c:pt>
                <c:pt idx="190">
                  <c:v>1516</c:v>
                </c:pt>
                <c:pt idx="191">
                  <c:v>1517</c:v>
                </c:pt>
                <c:pt idx="192">
                  <c:v>1518</c:v>
                </c:pt>
                <c:pt idx="193">
                  <c:v>1519</c:v>
                </c:pt>
                <c:pt idx="194">
                  <c:v>1520</c:v>
                </c:pt>
                <c:pt idx="195">
                  <c:v>1521</c:v>
                </c:pt>
                <c:pt idx="196">
                  <c:v>1522</c:v>
                </c:pt>
                <c:pt idx="197">
                  <c:v>1523</c:v>
                </c:pt>
                <c:pt idx="198">
                  <c:v>1524</c:v>
                </c:pt>
                <c:pt idx="199">
                  <c:v>1525</c:v>
                </c:pt>
                <c:pt idx="200">
                  <c:v>1526</c:v>
                </c:pt>
                <c:pt idx="201">
                  <c:v>1527</c:v>
                </c:pt>
                <c:pt idx="202">
                  <c:v>1528</c:v>
                </c:pt>
                <c:pt idx="203">
                  <c:v>1529</c:v>
                </c:pt>
                <c:pt idx="204">
                  <c:v>1530</c:v>
                </c:pt>
                <c:pt idx="205">
                  <c:v>1531</c:v>
                </c:pt>
                <c:pt idx="206">
                  <c:v>1532</c:v>
                </c:pt>
                <c:pt idx="207">
                  <c:v>1533</c:v>
                </c:pt>
                <c:pt idx="208">
                  <c:v>1534</c:v>
                </c:pt>
                <c:pt idx="209">
                  <c:v>1535</c:v>
                </c:pt>
                <c:pt idx="210">
                  <c:v>1536</c:v>
                </c:pt>
                <c:pt idx="211">
                  <c:v>1537</c:v>
                </c:pt>
                <c:pt idx="212">
                  <c:v>1538</c:v>
                </c:pt>
                <c:pt idx="213">
                  <c:v>1539</c:v>
                </c:pt>
                <c:pt idx="214">
                  <c:v>1540</c:v>
                </c:pt>
                <c:pt idx="215">
                  <c:v>1541</c:v>
                </c:pt>
                <c:pt idx="216">
                  <c:v>1542</c:v>
                </c:pt>
                <c:pt idx="217">
                  <c:v>1543</c:v>
                </c:pt>
                <c:pt idx="218">
                  <c:v>1544</c:v>
                </c:pt>
                <c:pt idx="219">
                  <c:v>1545</c:v>
                </c:pt>
                <c:pt idx="220">
                  <c:v>1546</c:v>
                </c:pt>
                <c:pt idx="221">
                  <c:v>1547</c:v>
                </c:pt>
                <c:pt idx="222">
                  <c:v>1548</c:v>
                </c:pt>
                <c:pt idx="223">
                  <c:v>1549</c:v>
                </c:pt>
                <c:pt idx="224">
                  <c:v>1550</c:v>
                </c:pt>
                <c:pt idx="225">
                  <c:v>1551</c:v>
                </c:pt>
                <c:pt idx="226">
                  <c:v>1552</c:v>
                </c:pt>
                <c:pt idx="227">
                  <c:v>1553</c:v>
                </c:pt>
                <c:pt idx="228">
                  <c:v>1554</c:v>
                </c:pt>
                <c:pt idx="229">
                  <c:v>1555</c:v>
                </c:pt>
                <c:pt idx="230">
                  <c:v>1556</c:v>
                </c:pt>
                <c:pt idx="231">
                  <c:v>1557</c:v>
                </c:pt>
                <c:pt idx="232">
                  <c:v>1558</c:v>
                </c:pt>
                <c:pt idx="233">
                  <c:v>1559</c:v>
                </c:pt>
                <c:pt idx="234">
                  <c:v>1560</c:v>
                </c:pt>
                <c:pt idx="235">
                  <c:v>1561</c:v>
                </c:pt>
                <c:pt idx="236">
                  <c:v>1562</c:v>
                </c:pt>
                <c:pt idx="237">
                  <c:v>1563</c:v>
                </c:pt>
                <c:pt idx="238">
                  <c:v>1564</c:v>
                </c:pt>
                <c:pt idx="239">
                  <c:v>1565</c:v>
                </c:pt>
                <c:pt idx="240">
                  <c:v>1566</c:v>
                </c:pt>
                <c:pt idx="241">
                  <c:v>1567</c:v>
                </c:pt>
                <c:pt idx="242">
                  <c:v>1568</c:v>
                </c:pt>
                <c:pt idx="243">
                  <c:v>1569</c:v>
                </c:pt>
                <c:pt idx="244">
                  <c:v>1570</c:v>
                </c:pt>
                <c:pt idx="245">
                  <c:v>1571</c:v>
                </c:pt>
                <c:pt idx="246">
                  <c:v>1572</c:v>
                </c:pt>
                <c:pt idx="247">
                  <c:v>1573</c:v>
                </c:pt>
                <c:pt idx="248">
                  <c:v>1574</c:v>
                </c:pt>
                <c:pt idx="249">
                  <c:v>1575</c:v>
                </c:pt>
                <c:pt idx="250">
                  <c:v>1576</c:v>
                </c:pt>
                <c:pt idx="251">
                  <c:v>1577</c:v>
                </c:pt>
                <c:pt idx="252">
                  <c:v>1578</c:v>
                </c:pt>
                <c:pt idx="253">
                  <c:v>1579</c:v>
                </c:pt>
                <c:pt idx="254">
                  <c:v>1580</c:v>
                </c:pt>
                <c:pt idx="255">
                  <c:v>1581</c:v>
                </c:pt>
                <c:pt idx="256">
                  <c:v>1582</c:v>
                </c:pt>
                <c:pt idx="257">
                  <c:v>1583</c:v>
                </c:pt>
                <c:pt idx="258">
                  <c:v>1584</c:v>
                </c:pt>
                <c:pt idx="259">
                  <c:v>1585</c:v>
                </c:pt>
                <c:pt idx="260">
                  <c:v>1586</c:v>
                </c:pt>
                <c:pt idx="261">
                  <c:v>1587</c:v>
                </c:pt>
                <c:pt idx="262">
                  <c:v>1588</c:v>
                </c:pt>
                <c:pt idx="263">
                  <c:v>1589</c:v>
                </c:pt>
                <c:pt idx="264">
                  <c:v>1590</c:v>
                </c:pt>
                <c:pt idx="265">
                  <c:v>1591</c:v>
                </c:pt>
                <c:pt idx="266">
                  <c:v>1592</c:v>
                </c:pt>
                <c:pt idx="267">
                  <c:v>1593</c:v>
                </c:pt>
                <c:pt idx="268">
                  <c:v>1594</c:v>
                </c:pt>
                <c:pt idx="269">
                  <c:v>1595</c:v>
                </c:pt>
                <c:pt idx="270">
                  <c:v>1596</c:v>
                </c:pt>
                <c:pt idx="271">
                  <c:v>1597</c:v>
                </c:pt>
                <c:pt idx="272">
                  <c:v>1598</c:v>
                </c:pt>
                <c:pt idx="273">
                  <c:v>1599</c:v>
                </c:pt>
                <c:pt idx="274">
                  <c:v>1600</c:v>
                </c:pt>
                <c:pt idx="275">
                  <c:v>1601</c:v>
                </c:pt>
                <c:pt idx="276">
                  <c:v>1602</c:v>
                </c:pt>
                <c:pt idx="277">
                  <c:v>1603</c:v>
                </c:pt>
                <c:pt idx="278">
                  <c:v>1604</c:v>
                </c:pt>
                <c:pt idx="279">
                  <c:v>1605</c:v>
                </c:pt>
                <c:pt idx="280">
                  <c:v>1606</c:v>
                </c:pt>
                <c:pt idx="281">
                  <c:v>1607</c:v>
                </c:pt>
                <c:pt idx="282">
                  <c:v>1608</c:v>
                </c:pt>
                <c:pt idx="283">
                  <c:v>1609</c:v>
                </c:pt>
                <c:pt idx="284">
                  <c:v>1610</c:v>
                </c:pt>
                <c:pt idx="285">
                  <c:v>1611</c:v>
                </c:pt>
                <c:pt idx="286">
                  <c:v>1612</c:v>
                </c:pt>
                <c:pt idx="287">
                  <c:v>1613</c:v>
                </c:pt>
                <c:pt idx="288">
                  <c:v>1614</c:v>
                </c:pt>
                <c:pt idx="289">
                  <c:v>1615</c:v>
                </c:pt>
                <c:pt idx="290">
                  <c:v>1616</c:v>
                </c:pt>
                <c:pt idx="291">
                  <c:v>1617</c:v>
                </c:pt>
                <c:pt idx="292">
                  <c:v>1618</c:v>
                </c:pt>
                <c:pt idx="293">
                  <c:v>1619</c:v>
                </c:pt>
                <c:pt idx="294">
                  <c:v>1620</c:v>
                </c:pt>
                <c:pt idx="295">
                  <c:v>1621</c:v>
                </c:pt>
                <c:pt idx="296">
                  <c:v>1622</c:v>
                </c:pt>
                <c:pt idx="297">
                  <c:v>1623</c:v>
                </c:pt>
                <c:pt idx="298">
                  <c:v>1624</c:v>
                </c:pt>
                <c:pt idx="299">
                  <c:v>1625</c:v>
                </c:pt>
                <c:pt idx="300">
                  <c:v>1626</c:v>
                </c:pt>
                <c:pt idx="301">
                  <c:v>1627</c:v>
                </c:pt>
                <c:pt idx="302">
                  <c:v>1628</c:v>
                </c:pt>
                <c:pt idx="303">
                  <c:v>1629</c:v>
                </c:pt>
                <c:pt idx="304">
                  <c:v>1630</c:v>
                </c:pt>
                <c:pt idx="305">
                  <c:v>1631</c:v>
                </c:pt>
                <c:pt idx="306">
                  <c:v>1632</c:v>
                </c:pt>
                <c:pt idx="307">
                  <c:v>1633</c:v>
                </c:pt>
                <c:pt idx="308">
                  <c:v>1634</c:v>
                </c:pt>
                <c:pt idx="309">
                  <c:v>1635</c:v>
                </c:pt>
                <c:pt idx="310">
                  <c:v>1636</c:v>
                </c:pt>
                <c:pt idx="311">
                  <c:v>1637</c:v>
                </c:pt>
                <c:pt idx="312">
                  <c:v>1638</c:v>
                </c:pt>
                <c:pt idx="313">
                  <c:v>1639</c:v>
                </c:pt>
                <c:pt idx="314">
                  <c:v>1640</c:v>
                </c:pt>
                <c:pt idx="315">
                  <c:v>1641</c:v>
                </c:pt>
                <c:pt idx="316">
                  <c:v>1642</c:v>
                </c:pt>
                <c:pt idx="317">
                  <c:v>1643</c:v>
                </c:pt>
                <c:pt idx="318">
                  <c:v>1644</c:v>
                </c:pt>
                <c:pt idx="319">
                  <c:v>1645</c:v>
                </c:pt>
                <c:pt idx="320">
                  <c:v>1646</c:v>
                </c:pt>
                <c:pt idx="321">
                  <c:v>1647</c:v>
                </c:pt>
                <c:pt idx="322">
                  <c:v>1648</c:v>
                </c:pt>
                <c:pt idx="323">
                  <c:v>1649</c:v>
                </c:pt>
                <c:pt idx="324">
                  <c:v>1650</c:v>
                </c:pt>
                <c:pt idx="325">
                  <c:v>1651</c:v>
                </c:pt>
                <c:pt idx="326">
                  <c:v>1652</c:v>
                </c:pt>
                <c:pt idx="327">
                  <c:v>1653</c:v>
                </c:pt>
                <c:pt idx="328">
                  <c:v>1654</c:v>
                </c:pt>
                <c:pt idx="329">
                  <c:v>1655</c:v>
                </c:pt>
                <c:pt idx="330">
                  <c:v>1656</c:v>
                </c:pt>
                <c:pt idx="331">
                  <c:v>1657</c:v>
                </c:pt>
                <c:pt idx="332">
                  <c:v>1658</c:v>
                </c:pt>
                <c:pt idx="333">
                  <c:v>1659</c:v>
                </c:pt>
                <c:pt idx="334">
                  <c:v>1660</c:v>
                </c:pt>
                <c:pt idx="335">
                  <c:v>1661</c:v>
                </c:pt>
                <c:pt idx="336">
                  <c:v>1662</c:v>
                </c:pt>
                <c:pt idx="337">
                  <c:v>1663</c:v>
                </c:pt>
                <c:pt idx="338">
                  <c:v>1664</c:v>
                </c:pt>
                <c:pt idx="339">
                  <c:v>1665</c:v>
                </c:pt>
                <c:pt idx="340">
                  <c:v>1666</c:v>
                </c:pt>
                <c:pt idx="341">
                  <c:v>1667</c:v>
                </c:pt>
                <c:pt idx="342">
                  <c:v>1668</c:v>
                </c:pt>
                <c:pt idx="343">
                  <c:v>1669</c:v>
                </c:pt>
                <c:pt idx="344">
                  <c:v>1670</c:v>
                </c:pt>
                <c:pt idx="345">
                  <c:v>1671</c:v>
                </c:pt>
                <c:pt idx="346">
                  <c:v>1672</c:v>
                </c:pt>
                <c:pt idx="347">
                  <c:v>1673</c:v>
                </c:pt>
                <c:pt idx="348">
                  <c:v>1674</c:v>
                </c:pt>
                <c:pt idx="349">
                  <c:v>1675</c:v>
                </c:pt>
                <c:pt idx="350">
                  <c:v>1676</c:v>
                </c:pt>
                <c:pt idx="351">
                  <c:v>1677</c:v>
                </c:pt>
                <c:pt idx="352">
                  <c:v>1678</c:v>
                </c:pt>
                <c:pt idx="353">
                  <c:v>1679</c:v>
                </c:pt>
                <c:pt idx="354">
                  <c:v>1680</c:v>
                </c:pt>
                <c:pt idx="355">
                  <c:v>1681</c:v>
                </c:pt>
                <c:pt idx="356">
                  <c:v>1682</c:v>
                </c:pt>
                <c:pt idx="357">
                  <c:v>1683</c:v>
                </c:pt>
                <c:pt idx="358">
                  <c:v>1684</c:v>
                </c:pt>
                <c:pt idx="359">
                  <c:v>1685</c:v>
                </c:pt>
                <c:pt idx="360">
                  <c:v>1686</c:v>
                </c:pt>
                <c:pt idx="361">
                  <c:v>1687</c:v>
                </c:pt>
                <c:pt idx="362">
                  <c:v>1688</c:v>
                </c:pt>
                <c:pt idx="363">
                  <c:v>1689</c:v>
                </c:pt>
                <c:pt idx="364">
                  <c:v>1690</c:v>
                </c:pt>
                <c:pt idx="365">
                  <c:v>1691</c:v>
                </c:pt>
                <c:pt idx="366">
                  <c:v>1692</c:v>
                </c:pt>
                <c:pt idx="367">
                  <c:v>1693</c:v>
                </c:pt>
                <c:pt idx="368">
                  <c:v>1694</c:v>
                </c:pt>
                <c:pt idx="369">
                  <c:v>1695</c:v>
                </c:pt>
                <c:pt idx="370">
                  <c:v>1696</c:v>
                </c:pt>
                <c:pt idx="371">
                  <c:v>1697</c:v>
                </c:pt>
                <c:pt idx="372">
                  <c:v>1698</c:v>
                </c:pt>
                <c:pt idx="373">
                  <c:v>1699</c:v>
                </c:pt>
                <c:pt idx="374">
                  <c:v>1700</c:v>
                </c:pt>
                <c:pt idx="375">
                  <c:v>1701</c:v>
                </c:pt>
                <c:pt idx="376">
                  <c:v>1702</c:v>
                </c:pt>
                <c:pt idx="377">
                  <c:v>1703</c:v>
                </c:pt>
                <c:pt idx="378">
                  <c:v>1704</c:v>
                </c:pt>
                <c:pt idx="379">
                  <c:v>1705</c:v>
                </c:pt>
                <c:pt idx="380">
                  <c:v>1706</c:v>
                </c:pt>
                <c:pt idx="381">
                  <c:v>1707</c:v>
                </c:pt>
                <c:pt idx="382">
                  <c:v>1708</c:v>
                </c:pt>
                <c:pt idx="383">
                  <c:v>1709</c:v>
                </c:pt>
                <c:pt idx="384">
                  <c:v>1710</c:v>
                </c:pt>
                <c:pt idx="385">
                  <c:v>1711</c:v>
                </c:pt>
                <c:pt idx="386">
                  <c:v>1712</c:v>
                </c:pt>
                <c:pt idx="387">
                  <c:v>1713</c:v>
                </c:pt>
                <c:pt idx="388">
                  <c:v>1714</c:v>
                </c:pt>
                <c:pt idx="389">
                  <c:v>1715</c:v>
                </c:pt>
                <c:pt idx="390">
                  <c:v>1716</c:v>
                </c:pt>
                <c:pt idx="391">
                  <c:v>1717</c:v>
                </c:pt>
                <c:pt idx="392">
                  <c:v>1718</c:v>
                </c:pt>
                <c:pt idx="393">
                  <c:v>1719</c:v>
                </c:pt>
                <c:pt idx="394">
                  <c:v>1720</c:v>
                </c:pt>
                <c:pt idx="395">
                  <c:v>1721</c:v>
                </c:pt>
                <c:pt idx="396">
                  <c:v>1722</c:v>
                </c:pt>
                <c:pt idx="397">
                  <c:v>1723</c:v>
                </c:pt>
                <c:pt idx="398">
                  <c:v>1724</c:v>
                </c:pt>
                <c:pt idx="399">
                  <c:v>1725</c:v>
                </c:pt>
                <c:pt idx="400">
                  <c:v>1726</c:v>
                </c:pt>
                <c:pt idx="401">
                  <c:v>1727</c:v>
                </c:pt>
                <c:pt idx="402">
                  <c:v>1728</c:v>
                </c:pt>
                <c:pt idx="403">
                  <c:v>1729</c:v>
                </c:pt>
                <c:pt idx="404">
                  <c:v>1730</c:v>
                </c:pt>
                <c:pt idx="405">
                  <c:v>1731</c:v>
                </c:pt>
                <c:pt idx="406">
                  <c:v>1732</c:v>
                </c:pt>
                <c:pt idx="407">
                  <c:v>1733</c:v>
                </c:pt>
                <c:pt idx="408">
                  <c:v>1734</c:v>
                </c:pt>
                <c:pt idx="409">
                  <c:v>1735</c:v>
                </c:pt>
                <c:pt idx="410">
                  <c:v>1736</c:v>
                </c:pt>
                <c:pt idx="411">
                  <c:v>1737</c:v>
                </c:pt>
                <c:pt idx="412">
                  <c:v>1738</c:v>
                </c:pt>
                <c:pt idx="413">
                  <c:v>1739</c:v>
                </c:pt>
                <c:pt idx="414">
                  <c:v>1740</c:v>
                </c:pt>
                <c:pt idx="415">
                  <c:v>1741</c:v>
                </c:pt>
                <c:pt idx="416">
                  <c:v>1742</c:v>
                </c:pt>
                <c:pt idx="417">
                  <c:v>1743</c:v>
                </c:pt>
                <c:pt idx="418">
                  <c:v>1744</c:v>
                </c:pt>
                <c:pt idx="419">
                  <c:v>1745</c:v>
                </c:pt>
                <c:pt idx="420">
                  <c:v>1746</c:v>
                </c:pt>
                <c:pt idx="421">
                  <c:v>1747</c:v>
                </c:pt>
                <c:pt idx="422">
                  <c:v>1748</c:v>
                </c:pt>
                <c:pt idx="423">
                  <c:v>1749</c:v>
                </c:pt>
                <c:pt idx="424">
                  <c:v>1750</c:v>
                </c:pt>
                <c:pt idx="425">
                  <c:v>1751</c:v>
                </c:pt>
                <c:pt idx="426">
                  <c:v>1752</c:v>
                </c:pt>
                <c:pt idx="427">
                  <c:v>1753</c:v>
                </c:pt>
                <c:pt idx="428">
                  <c:v>1754</c:v>
                </c:pt>
                <c:pt idx="429">
                  <c:v>1755</c:v>
                </c:pt>
                <c:pt idx="430">
                  <c:v>1756</c:v>
                </c:pt>
                <c:pt idx="431">
                  <c:v>1757</c:v>
                </c:pt>
                <c:pt idx="432">
                  <c:v>1758</c:v>
                </c:pt>
                <c:pt idx="433">
                  <c:v>1759</c:v>
                </c:pt>
                <c:pt idx="434">
                  <c:v>1760</c:v>
                </c:pt>
                <c:pt idx="435">
                  <c:v>1761</c:v>
                </c:pt>
                <c:pt idx="436">
                  <c:v>1762</c:v>
                </c:pt>
                <c:pt idx="437">
                  <c:v>1763</c:v>
                </c:pt>
                <c:pt idx="438">
                  <c:v>1764</c:v>
                </c:pt>
                <c:pt idx="439">
                  <c:v>1765</c:v>
                </c:pt>
                <c:pt idx="440">
                  <c:v>1766</c:v>
                </c:pt>
                <c:pt idx="441">
                  <c:v>1767</c:v>
                </c:pt>
                <c:pt idx="442">
                  <c:v>1768</c:v>
                </c:pt>
                <c:pt idx="443">
                  <c:v>1769</c:v>
                </c:pt>
                <c:pt idx="444">
                  <c:v>1770</c:v>
                </c:pt>
                <c:pt idx="445">
                  <c:v>1771</c:v>
                </c:pt>
                <c:pt idx="446">
                  <c:v>1772</c:v>
                </c:pt>
                <c:pt idx="447">
                  <c:v>1773</c:v>
                </c:pt>
                <c:pt idx="448">
                  <c:v>1774</c:v>
                </c:pt>
                <c:pt idx="449">
                  <c:v>1775</c:v>
                </c:pt>
                <c:pt idx="450">
                  <c:v>1776</c:v>
                </c:pt>
                <c:pt idx="451">
                  <c:v>1777</c:v>
                </c:pt>
                <c:pt idx="452">
                  <c:v>1778</c:v>
                </c:pt>
                <c:pt idx="453">
                  <c:v>1779</c:v>
                </c:pt>
                <c:pt idx="454">
                  <c:v>1780</c:v>
                </c:pt>
                <c:pt idx="455">
                  <c:v>1781</c:v>
                </c:pt>
                <c:pt idx="456">
                  <c:v>1782</c:v>
                </c:pt>
                <c:pt idx="457">
                  <c:v>1783</c:v>
                </c:pt>
                <c:pt idx="458">
                  <c:v>1784</c:v>
                </c:pt>
                <c:pt idx="459">
                  <c:v>1785</c:v>
                </c:pt>
                <c:pt idx="460">
                  <c:v>1786</c:v>
                </c:pt>
                <c:pt idx="461">
                  <c:v>1787</c:v>
                </c:pt>
                <c:pt idx="462">
                  <c:v>1788</c:v>
                </c:pt>
                <c:pt idx="463">
                  <c:v>1789</c:v>
                </c:pt>
                <c:pt idx="464">
                  <c:v>1790</c:v>
                </c:pt>
                <c:pt idx="465">
                  <c:v>1791</c:v>
                </c:pt>
                <c:pt idx="466">
                  <c:v>1792</c:v>
                </c:pt>
                <c:pt idx="467">
                  <c:v>1793</c:v>
                </c:pt>
                <c:pt idx="468">
                  <c:v>1794</c:v>
                </c:pt>
                <c:pt idx="469">
                  <c:v>1795</c:v>
                </c:pt>
                <c:pt idx="470">
                  <c:v>1796</c:v>
                </c:pt>
                <c:pt idx="471">
                  <c:v>1797</c:v>
                </c:pt>
                <c:pt idx="472">
                  <c:v>1798</c:v>
                </c:pt>
                <c:pt idx="473">
                  <c:v>1799</c:v>
                </c:pt>
                <c:pt idx="474">
                  <c:v>1800</c:v>
                </c:pt>
                <c:pt idx="475">
                  <c:v>1801</c:v>
                </c:pt>
                <c:pt idx="476">
                  <c:v>1802</c:v>
                </c:pt>
                <c:pt idx="477">
                  <c:v>1803</c:v>
                </c:pt>
                <c:pt idx="478">
                  <c:v>1804</c:v>
                </c:pt>
                <c:pt idx="479">
                  <c:v>1805</c:v>
                </c:pt>
                <c:pt idx="480">
                  <c:v>1806</c:v>
                </c:pt>
                <c:pt idx="481">
                  <c:v>1807</c:v>
                </c:pt>
                <c:pt idx="482">
                  <c:v>1808</c:v>
                </c:pt>
                <c:pt idx="483">
                  <c:v>1809</c:v>
                </c:pt>
                <c:pt idx="484">
                  <c:v>1810</c:v>
                </c:pt>
                <c:pt idx="485">
                  <c:v>1811</c:v>
                </c:pt>
                <c:pt idx="486">
                  <c:v>1812</c:v>
                </c:pt>
                <c:pt idx="487">
                  <c:v>1813</c:v>
                </c:pt>
                <c:pt idx="488">
                  <c:v>1814</c:v>
                </c:pt>
                <c:pt idx="489">
                  <c:v>1815</c:v>
                </c:pt>
                <c:pt idx="490">
                  <c:v>1816</c:v>
                </c:pt>
                <c:pt idx="491">
                  <c:v>1817</c:v>
                </c:pt>
                <c:pt idx="492">
                  <c:v>1818</c:v>
                </c:pt>
                <c:pt idx="493">
                  <c:v>1819</c:v>
                </c:pt>
                <c:pt idx="494">
                  <c:v>1820</c:v>
                </c:pt>
                <c:pt idx="495">
                  <c:v>1821</c:v>
                </c:pt>
                <c:pt idx="496">
                  <c:v>1822</c:v>
                </c:pt>
                <c:pt idx="497">
                  <c:v>1823</c:v>
                </c:pt>
                <c:pt idx="498">
                  <c:v>1824</c:v>
                </c:pt>
                <c:pt idx="499">
                  <c:v>1825</c:v>
                </c:pt>
                <c:pt idx="500">
                  <c:v>1826</c:v>
                </c:pt>
                <c:pt idx="501">
                  <c:v>1827</c:v>
                </c:pt>
                <c:pt idx="502">
                  <c:v>1828</c:v>
                </c:pt>
                <c:pt idx="503">
                  <c:v>1829</c:v>
                </c:pt>
                <c:pt idx="504">
                  <c:v>1830</c:v>
                </c:pt>
                <c:pt idx="505">
                  <c:v>1831</c:v>
                </c:pt>
                <c:pt idx="506">
                  <c:v>1832</c:v>
                </c:pt>
                <c:pt idx="507">
                  <c:v>1833</c:v>
                </c:pt>
                <c:pt idx="508">
                  <c:v>1834</c:v>
                </c:pt>
                <c:pt idx="509">
                  <c:v>1835</c:v>
                </c:pt>
                <c:pt idx="510">
                  <c:v>1836</c:v>
                </c:pt>
                <c:pt idx="511">
                  <c:v>1837</c:v>
                </c:pt>
                <c:pt idx="512">
                  <c:v>1838</c:v>
                </c:pt>
                <c:pt idx="513">
                  <c:v>1839</c:v>
                </c:pt>
                <c:pt idx="514">
                  <c:v>1840</c:v>
                </c:pt>
                <c:pt idx="515">
                  <c:v>1841</c:v>
                </c:pt>
                <c:pt idx="516">
                  <c:v>1842</c:v>
                </c:pt>
                <c:pt idx="517">
                  <c:v>1843</c:v>
                </c:pt>
                <c:pt idx="518">
                  <c:v>1844</c:v>
                </c:pt>
                <c:pt idx="519">
                  <c:v>1845</c:v>
                </c:pt>
                <c:pt idx="520">
                  <c:v>1846</c:v>
                </c:pt>
                <c:pt idx="521">
                  <c:v>1847</c:v>
                </c:pt>
                <c:pt idx="522">
                  <c:v>1848</c:v>
                </c:pt>
                <c:pt idx="523">
                  <c:v>1849</c:v>
                </c:pt>
                <c:pt idx="524">
                  <c:v>1850</c:v>
                </c:pt>
                <c:pt idx="525">
                  <c:v>1851</c:v>
                </c:pt>
                <c:pt idx="526">
                  <c:v>1852</c:v>
                </c:pt>
                <c:pt idx="527">
                  <c:v>1853</c:v>
                </c:pt>
                <c:pt idx="528">
                  <c:v>1854</c:v>
                </c:pt>
                <c:pt idx="529">
                  <c:v>1855</c:v>
                </c:pt>
                <c:pt idx="530">
                  <c:v>1856</c:v>
                </c:pt>
                <c:pt idx="531">
                  <c:v>1857</c:v>
                </c:pt>
                <c:pt idx="532">
                  <c:v>1858</c:v>
                </c:pt>
                <c:pt idx="533">
                  <c:v>1859</c:v>
                </c:pt>
                <c:pt idx="534">
                  <c:v>1860</c:v>
                </c:pt>
                <c:pt idx="535">
                  <c:v>1861</c:v>
                </c:pt>
                <c:pt idx="536">
                  <c:v>1862</c:v>
                </c:pt>
                <c:pt idx="537">
                  <c:v>1863</c:v>
                </c:pt>
                <c:pt idx="538">
                  <c:v>1864</c:v>
                </c:pt>
                <c:pt idx="539">
                  <c:v>1865</c:v>
                </c:pt>
                <c:pt idx="540">
                  <c:v>1866</c:v>
                </c:pt>
                <c:pt idx="541">
                  <c:v>1867</c:v>
                </c:pt>
                <c:pt idx="542">
                  <c:v>1868</c:v>
                </c:pt>
                <c:pt idx="543">
                  <c:v>1869</c:v>
                </c:pt>
                <c:pt idx="544">
                  <c:v>1870</c:v>
                </c:pt>
                <c:pt idx="545">
                  <c:v>1871</c:v>
                </c:pt>
                <c:pt idx="546">
                  <c:v>1872</c:v>
                </c:pt>
                <c:pt idx="547">
                  <c:v>1873</c:v>
                </c:pt>
                <c:pt idx="548">
                  <c:v>1874</c:v>
                </c:pt>
                <c:pt idx="549">
                  <c:v>1875</c:v>
                </c:pt>
                <c:pt idx="550">
                  <c:v>1876</c:v>
                </c:pt>
                <c:pt idx="551">
                  <c:v>1877</c:v>
                </c:pt>
                <c:pt idx="552">
                  <c:v>1878</c:v>
                </c:pt>
                <c:pt idx="553">
                  <c:v>1879</c:v>
                </c:pt>
                <c:pt idx="554">
                  <c:v>1880</c:v>
                </c:pt>
                <c:pt idx="555">
                  <c:v>1881</c:v>
                </c:pt>
                <c:pt idx="556">
                  <c:v>1882</c:v>
                </c:pt>
                <c:pt idx="557">
                  <c:v>1883</c:v>
                </c:pt>
                <c:pt idx="558">
                  <c:v>1884</c:v>
                </c:pt>
                <c:pt idx="559">
                  <c:v>1885</c:v>
                </c:pt>
                <c:pt idx="560">
                  <c:v>1886</c:v>
                </c:pt>
                <c:pt idx="561">
                  <c:v>1887</c:v>
                </c:pt>
                <c:pt idx="562">
                  <c:v>1888</c:v>
                </c:pt>
                <c:pt idx="563">
                  <c:v>1889</c:v>
                </c:pt>
                <c:pt idx="564">
                  <c:v>1890</c:v>
                </c:pt>
                <c:pt idx="565">
                  <c:v>1891</c:v>
                </c:pt>
                <c:pt idx="566">
                  <c:v>1892</c:v>
                </c:pt>
                <c:pt idx="567">
                  <c:v>1893</c:v>
                </c:pt>
                <c:pt idx="568">
                  <c:v>1894</c:v>
                </c:pt>
                <c:pt idx="569">
                  <c:v>1895</c:v>
                </c:pt>
                <c:pt idx="570">
                  <c:v>1896</c:v>
                </c:pt>
                <c:pt idx="571">
                  <c:v>1897</c:v>
                </c:pt>
                <c:pt idx="572">
                  <c:v>1898</c:v>
                </c:pt>
                <c:pt idx="573">
                  <c:v>1899</c:v>
                </c:pt>
                <c:pt idx="574">
                  <c:v>1900</c:v>
                </c:pt>
                <c:pt idx="575">
                  <c:v>1901</c:v>
                </c:pt>
                <c:pt idx="576">
                  <c:v>1902</c:v>
                </c:pt>
                <c:pt idx="577">
                  <c:v>1903</c:v>
                </c:pt>
                <c:pt idx="578">
                  <c:v>1904</c:v>
                </c:pt>
                <c:pt idx="579">
                  <c:v>1905</c:v>
                </c:pt>
                <c:pt idx="580">
                  <c:v>1906</c:v>
                </c:pt>
                <c:pt idx="581">
                  <c:v>1907</c:v>
                </c:pt>
                <c:pt idx="582">
                  <c:v>1908</c:v>
                </c:pt>
                <c:pt idx="583">
                  <c:v>1909</c:v>
                </c:pt>
                <c:pt idx="584">
                  <c:v>1910</c:v>
                </c:pt>
                <c:pt idx="585">
                  <c:v>1911</c:v>
                </c:pt>
                <c:pt idx="586">
                  <c:v>1912</c:v>
                </c:pt>
                <c:pt idx="587">
                  <c:v>1913</c:v>
                </c:pt>
                <c:pt idx="588">
                  <c:v>1914</c:v>
                </c:pt>
                <c:pt idx="589">
                  <c:v>1915</c:v>
                </c:pt>
                <c:pt idx="590">
                  <c:v>1916</c:v>
                </c:pt>
                <c:pt idx="591">
                  <c:v>1917</c:v>
                </c:pt>
                <c:pt idx="592">
                  <c:v>1918</c:v>
                </c:pt>
                <c:pt idx="593">
                  <c:v>1919</c:v>
                </c:pt>
                <c:pt idx="594">
                  <c:v>1920</c:v>
                </c:pt>
                <c:pt idx="595">
                  <c:v>1921</c:v>
                </c:pt>
                <c:pt idx="596">
                  <c:v>1922</c:v>
                </c:pt>
                <c:pt idx="597">
                  <c:v>1923</c:v>
                </c:pt>
                <c:pt idx="598">
                  <c:v>1924</c:v>
                </c:pt>
                <c:pt idx="599">
                  <c:v>1925</c:v>
                </c:pt>
                <c:pt idx="600">
                  <c:v>1926</c:v>
                </c:pt>
                <c:pt idx="601">
                  <c:v>1927</c:v>
                </c:pt>
                <c:pt idx="602">
                  <c:v>1928</c:v>
                </c:pt>
                <c:pt idx="603">
                  <c:v>1929</c:v>
                </c:pt>
                <c:pt idx="604">
                  <c:v>1930</c:v>
                </c:pt>
                <c:pt idx="605">
                  <c:v>1931</c:v>
                </c:pt>
                <c:pt idx="606">
                  <c:v>1932</c:v>
                </c:pt>
                <c:pt idx="607">
                  <c:v>1933</c:v>
                </c:pt>
                <c:pt idx="608">
                  <c:v>1934</c:v>
                </c:pt>
                <c:pt idx="609">
                  <c:v>1935</c:v>
                </c:pt>
                <c:pt idx="610">
                  <c:v>1936</c:v>
                </c:pt>
                <c:pt idx="611">
                  <c:v>1937</c:v>
                </c:pt>
                <c:pt idx="612">
                  <c:v>1938</c:v>
                </c:pt>
                <c:pt idx="613">
                  <c:v>1939</c:v>
                </c:pt>
                <c:pt idx="614">
                  <c:v>1940</c:v>
                </c:pt>
                <c:pt idx="615">
                  <c:v>1941</c:v>
                </c:pt>
                <c:pt idx="616">
                  <c:v>1942</c:v>
                </c:pt>
                <c:pt idx="617">
                  <c:v>1943</c:v>
                </c:pt>
                <c:pt idx="618">
                  <c:v>1944</c:v>
                </c:pt>
                <c:pt idx="619">
                  <c:v>1945</c:v>
                </c:pt>
                <c:pt idx="620">
                  <c:v>1946</c:v>
                </c:pt>
                <c:pt idx="621">
                  <c:v>1947</c:v>
                </c:pt>
                <c:pt idx="622">
                  <c:v>1948</c:v>
                </c:pt>
                <c:pt idx="623">
                  <c:v>1949</c:v>
                </c:pt>
                <c:pt idx="624">
                  <c:v>1950</c:v>
                </c:pt>
                <c:pt idx="625">
                  <c:v>1951</c:v>
                </c:pt>
                <c:pt idx="626">
                  <c:v>1952</c:v>
                </c:pt>
                <c:pt idx="627">
                  <c:v>1953</c:v>
                </c:pt>
                <c:pt idx="628">
                  <c:v>1954</c:v>
                </c:pt>
                <c:pt idx="629">
                  <c:v>1955</c:v>
                </c:pt>
                <c:pt idx="630">
                  <c:v>1956</c:v>
                </c:pt>
                <c:pt idx="631">
                  <c:v>1957</c:v>
                </c:pt>
                <c:pt idx="632">
                  <c:v>1958</c:v>
                </c:pt>
                <c:pt idx="633">
                  <c:v>1959</c:v>
                </c:pt>
                <c:pt idx="634">
                  <c:v>1960</c:v>
                </c:pt>
                <c:pt idx="635">
                  <c:v>1961</c:v>
                </c:pt>
                <c:pt idx="636">
                  <c:v>1962</c:v>
                </c:pt>
                <c:pt idx="637">
                  <c:v>1963</c:v>
                </c:pt>
                <c:pt idx="638">
                  <c:v>1964</c:v>
                </c:pt>
                <c:pt idx="639">
                  <c:v>1965</c:v>
                </c:pt>
                <c:pt idx="640">
                  <c:v>1966</c:v>
                </c:pt>
                <c:pt idx="641">
                  <c:v>1967</c:v>
                </c:pt>
                <c:pt idx="642">
                  <c:v>1968</c:v>
                </c:pt>
                <c:pt idx="643">
                  <c:v>1969</c:v>
                </c:pt>
                <c:pt idx="644">
                  <c:v>1970</c:v>
                </c:pt>
                <c:pt idx="645">
                  <c:v>1971</c:v>
                </c:pt>
                <c:pt idx="646">
                  <c:v>1972</c:v>
                </c:pt>
                <c:pt idx="647">
                  <c:v>1973</c:v>
                </c:pt>
                <c:pt idx="648">
                  <c:v>1974</c:v>
                </c:pt>
                <c:pt idx="649">
                  <c:v>1975</c:v>
                </c:pt>
                <c:pt idx="650">
                  <c:v>1976</c:v>
                </c:pt>
                <c:pt idx="651">
                  <c:v>1977</c:v>
                </c:pt>
                <c:pt idx="652">
                  <c:v>1978</c:v>
                </c:pt>
                <c:pt idx="653">
                  <c:v>1979</c:v>
                </c:pt>
                <c:pt idx="654">
                  <c:v>1980</c:v>
                </c:pt>
                <c:pt idx="655">
                  <c:v>1981</c:v>
                </c:pt>
                <c:pt idx="656">
                  <c:v>1982</c:v>
                </c:pt>
                <c:pt idx="657">
                  <c:v>1983</c:v>
                </c:pt>
                <c:pt idx="658">
                  <c:v>1984</c:v>
                </c:pt>
                <c:pt idx="659">
                  <c:v>1985</c:v>
                </c:pt>
                <c:pt idx="660">
                  <c:v>1986</c:v>
                </c:pt>
                <c:pt idx="661">
                  <c:v>1987</c:v>
                </c:pt>
                <c:pt idx="662">
                  <c:v>1988</c:v>
                </c:pt>
                <c:pt idx="663">
                  <c:v>1989</c:v>
                </c:pt>
                <c:pt idx="664">
                  <c:v>1990</c:v>
                </c:pt>
                <c:pt idx="665">
                  <c:v>1991</c:v>
                </c:pt>
                <c:pt idx="666">
                  <c:v>1992</c:v>
                </c:pt>
                <c:pt idx="667">
                  <c:v>1993</c:v>
                </c:pt>
                <c:pt idx="668">
                  <c:v>1994</c:v>
                </c:pt>
                <c:pt idx="669">
                  <c:v>1995</c:v>
                </c:pt>
                <c:pt idx="670">
                  <c:v>1996</c:v>
                </c:pt>
                <c:pt idx="671">
                  <c:v>1997</c:v>
                </c:pt>
                <c:pt idx="672">
                  <c:v>1998</c:v>
                </c:pt>
                <c:pt idx="673">
                  <c:v>1999</c:v>
                </c:pt>
                <c:pt idx="674">
                  <c:v>2000</c:v>
                </c:pt>
                <c:pt idx="675">
                  <c:v>2001</c:v>
                </c:pt>
                <c:pt idx="676">
                  <c:v>2002</c:v>
                </c:pt>
                <c:pt idx="677">
                  <c:v>2003</c:v>
                </c:pt>
                <c:pt idx="678">
                  <c:v>2004</c:v>
                </c:pt>
                <c:pt idx="679">
                  <c:v>2005</c:v>
                </c:pt>
                <c:pt idx="680">
                  <c:v>2006</c:v>
                </c:pt>
                <c:pt idx="681">
                  <c:v>2007</c:v>
                </c:pt>
                <c:pt idx="682">
                  <c:v>2008</c:v>
                </c:pt>
                <c:pt idx="683">
                  <c:v>2009</c:v>
                </c:pt>
                <c:pt idx="684">
                  <c:v>2010</c:v>
                </c:pt>
                <c:pt idx="685">
                  <c:v>2011</c:v>
                </c:pt>
                <c:pt idx="686">
                  <c:v>2012</c:v>
                </c:pt>
                <c:pt idx="687">
                  <c:v>2013</c:v>
                </c:pt>
                <c:pt idx="688">
                  <c:v>2014</c:v>
                </c:pt>
                <c:pt idx="689">
                  <c:v>2015</c:v>
                </c:pt>
                <c:pt idx="690">
                  <c:v>2016</c:v>
                </c:pt>
                <c:pt idx="691">
                  <c:v>2017</c:v>
                </c:pt>
                <c:pt idx="692">
                  <c:v>2018</c:v>
                </c:pt>
                <c:pt idx="693">
                  <c:v>2019</c:v>
                </c:pt>
                <c:pt idx="694">
                  <c:v>2020</c:v>
                </c:pt>
                <c:pt idx="695">
                  <c:v>2021</c:v>
                </c:pt>
                <c:pt idx="696">
                  <c:v>2022</c:v>
                </c:pt>
                <c:pt idx="697">
                  <c:v>2023</c:v>
                </c:pt>
                <c:pt idx="698">
                  <c:v>2024</c:v>
                </c:pt>
                <c:pt idx="699">
                  <c:v>2025</c:v>
                </c:pt>
                <c:pt idx="700">
                  <c:v>2026</c:v>
                </c:pt>
                <c:pt idx="701">
                  <c:v>2027</c:v>
                </c:pt>
                <c:pt idx="702">
                  <c:v>2028</c:v>
                </c:pt>
                <c:pt idx="703">
                  <c:v>2029</c:v>
                </c:pt>
                <c:pt idx="704">
                  <c:v>2030</c:v>
                </c:pt>
                <c:pt idx="705">
                  <c:v>2031</c:v>
                </c:pt>
                <c:pt idx="706">
                  <c:v>2032</c:v>
                </c:pt>
                <c:pt idx="707">
                  <c:v>2033</c:v>
                </c:pt>
                <c:pt idx="708">
                  <c:v>2034</c:v>
                </c:pt>
                <c:pt idx="709">
                  <c:v>2035</c:v>
                </c:pt>
                <c:pt idx="710">
                  <c:v>2036</c:v>
                </c:pt>
                <c:pt idx="711">
                  <c:v>2037</c:v>
                </c:pt>
                <c:pt idx="712">
                  <c:v>2038</c:v>
                </c:pt>
                <c:pt idx="713">
                  <c:v>2039</c:v>
                </c:pt>
                <c:pt idx="714">
                  <c:v>2040</c:v>
                </c:pt>
                <c:pt idx="715">
                  <c:v>2041</c:v>
                </c:pt>
                <c:pt idx="716">
                  <c:v>2042</c:v>
                </c:pt>
                <c:pt idx="717">
                  <c:v>2043</c:v>
                </c:pt>
                <c:pt idx="718">
                  <c:v>2044</c:v>
                </c:pt>
                <c:pt idx="719">
                  <c:v>2045</c:v>
                </c:pt>
                <c:pt idx="720">
                  <c:v>2046</c:v>
                </c:pt>
                <c:pt idx="721">
                  <c:v>2047</c:v>
                </c:pt>
                <c:pt idx="722">
                  <c:v>2048</c:v>
                </c:pt>
                <c:pt idx="723">
                  <c:v>2049</c:v>
                </c:pt>
                <c:pt idx="724">
                  <c:v>2050</c:v>
                </c:pt>
                <c:pt idx="725">
                  <c:v>2051</c:v>
                </c:pt>
                <c:pt idx="726">
                  <c:v>2052</c:v>
                </c:pt>
                <c:pt idx="727">
                  <c:v>2053</c:v>
                </c:pt>
                <c:pt idx="728">
                  <c:v>2054</c:v>
                </c:pt>
                <c:pt idx="729">
                  <c:v>2055</c:v>
                </c:pt>
                <c:pt idx="730">
                  <c:v>2056</c:v>
                </c:pt>
                <c:pt idx="731">
                  <c:v>2057</c:v>
                </c:pt>
                <c:pt idx="732">
                  <c:v>2058</c:v>
                </c:pt>
                <c:pt idx="733">
                  <c:v>2059</c:v>
                </c:pt>
                <c:pt idx="734">
                  <c:v>2060</c:v>
                </c:pt>
                <c:pt idx="735">
                  <c:v>2061</c:v>
                </c:pt>
                <c:pt idx="736">
                  <c:v>2062</c:v>
                </c:pt>
                <c:pt idx="737">
                  <c:v>2063</c:v>
                </c:pt>
                <c:pt idx="738">
                  <c:v>2064</c:v>
                </c:pt>
                <c:pt idx="739">
                  <c:v>2065</c:v>
                </c:pt>
                <c:pt idx="740">
                  <c:v>2066</c:v>
                </c:pt>
                <c:pt idx="741">
                  <c:v>2067</c:v>
                </c:pt>
                <c:pt idx="742">
                  <c:v>2068</c:v>
                </c:pt>
                <c:pt idx="743">
                  <c:v>2069</c:v>
                </c:pt>
                <c:pt idx="744">
                  <c:v>2070</c:v>
                </c:pt>
                <c:pt idx="745">
                  <c:v>2071</c:v>
                </c:pt>
                <c:pt idx="746">
                  <c:v>2072</c:v>
                </c:pt>
                <c:pt idx="747">
                  <c:v>2073</c:v>
                </c:pt>
                <c:pt idx="748">
                  <c:v>2074</c:v>
                </c:pt>
                <c:pt idx="749">
                  <c:v>2075</c:v>
                </c:pt>
                <c:pt idx="750">
                  <c:v>2076</c:v>
                </c:pt>
                <c:pt idx="751">
                  <c:v>2077</c:v>
                </c:pt>
                <c:pt idx="752">
                  <c:v>2078</c:v>
                </c:pt>
                <c:pt idx="753">
                  <c:v>2079</c:v>
                </c:pt>
                <c:pt idx="754">
                  <c:v>2080</c:v>
                </c:pt>
                <c:pt idx="755">
                  <c:v>2081</c:v>
                </c:pt>
                <c:pt idx="756">
                  <c:v>2082</c:v>
                </c:pt>
                <c:pt idx="757">
                  <c:v>2083</c:v>
                </c:pt>
                <c:pt idx="758">
                  <c:v>2084</c:v>
                </c:pt>
                <c:pt idx="759">
                  <c:v>2085</c:v>
                </c:pt>
                <c:pt idx="760">
                  <c:v>2086</c:v>
                </c:pt>
                <c:pt idx="761">
                  <c:v>2087</c:v>
                </c:pt>
                <c:pt idx="762">
                  <c:v>2088</c:v>
                </c:pt>
                <c:pt idx="763">
                  <c:v>2089</c:v>
                </c:pt>
                <c:pt idx="764">
                  <c:v>2090</c:v>
                </c:pt>
                <c:pt idx="765">
                  <c:v>2091</c:v>
                </c:pt>
                <c:pt idx="766">
                  <c:v>2092</c:v>
                </c:pt>
                <c:pt idx="767">
                  <c:v>2093</c:v>
                </c:pt>
                <c:pt idx="768">
                  <c:v>2094</c:v>
                </c:pt>
                <c:pt idx="769">
                  <c:v>2095</c:v>
                </c:pt>
                <c:pt idx="770">
                  <c:v>2096</c:v>
                </c:pt>
                <c:pt idx="771">
                  <c:v>2097</c:v>
                </c:pt>
                <c:pt idx="772">
                  <c:v>2098</c:v>
                </c:pt>
                <c:pt idx="773">
                  <c:v>2099</c:v>
                </c:pt>
                <c:pt idx="774">
                  <c:v>2100</c:v>
                </c:pt>
                <c:pt idx="775">
                  <c:v>2101</c:v>
                </c:pt>
                <c:pt idx="776">
                  <c:v>2102</c:v>
                </c:pt>
                <c:pt idx="777">
                  <c:v>2103</c:v>
                </c:pt>
                <c:pt idx="778">
                  <c:v>2104</c:v>
                </c:pt>
                <c:pt idx="779">
                  <c:v>2105</c:v>
                </c:pt>
                <c:pt idx="780">
                  <c:v>2106</c:v>
                </c:pt>
                <c:pt idx="781">
                  <c:v>2107</c:v>
                </c:pt>
                <c:pt idx="782">
                  <c:v>2108</c:v>
                </c:pt>
                <c:pt idx="783">
                  <c:v>2109</c:v>
                </c:pt>
                <c:pt idx="784">
                  <c:v>2110</c:v>
                </c:pt>
                <c:pt idx="785">
                  <c:v>2111</c:v>
                </c:pt>
                <c:pt idx="786">
                  <c:v>2112</c:v>
                </c:pt>
                <c:pt idx="787">
                  <c:v>2113</c:v>
                </c:pt>
                <c:pt idx="788">
                  <c:v>2114</c:v>
                </c:pt>
                <c:pt idx="789">
                  <c:v>2115</c:v>
                </c:pt>
                <c:pt idx="790">
                  <c:v>2116</c:v>
                </c:pt>
                <c:pt idx="791">
                  <c:v>2117</c:v>
                </c:pt>
                <c:pt idx="792">
                  <c:v>2118</c:v>
                </c:pt>
                <c:pt idx="793">
                  <c:v>2119</c:v>
                </c:pt>
                <c:pt idx="794">
                  <c:v>2120</c:v>
                </c:pt>
                <c:pt idx="795">
                  <c:v>2121</c:v>
                </c:pt>
                <c:pt idx="796">
                  <c:v>2122</c:v>
                </c:pt>
                <c:pt idx="797">
                  <c:v>2123</c:v>
                </c:pt>
                <c:pt idx="798">
                  <c:v>2124</c:v>
                </c:pt>
                <c:pt idx="799">
                  <c:v>2125</c:v>
                </c:pt>
                <c:pt idx="800">
                  <c:v>2126</c:v>
                </c:pt>
                <c:pt idx="801">
                  <c:v>2127</c:v>
                </c:pt>
                <c:pt idx="802">
                  <c:v>2128</c:v>
                </c:pt>
                <c:pt idx="803">
                  <c:v>2129</c:v>
                </c:pt>
                <c:pt idx="804">
                  <c:v>2130</c:v>
                </c:pt>
                <c:pt idx="805">
                  <c:v>2131</c:v>
                </c:pt>
                <c:pt idx="806">
                  <c:v>2132</c:v>
                </c:pt>
                <c:pt idx="807">
                  <c:v>2133</c:v>
                </c:pt>
                <c:pt idx="808">
                  <c:v>2134</c:v>
                </c:pt>
                <c:pt idx="809">
                  <c:v>2135</c:v>
                </c:pt>
                <c:pt idx="810">
                  <c:v>2136</c:v>
                </c:pt>
                <c:pt idx="811">
                  <c:v>2137</c:v>
                </c:pt>
                <c:pt idx="812">
                  <c:v>2138</c:v>
                </c:pt>
                <c:pt idx="813">
                  <c:v>2139</c:v>
                </c:pt>
                <c:pt idx="814">
                  <c:v>2140</c:v>
                </c:pt>
                <c:pt idx="815">
                  <c:v>2141</c:v>
                </c:pt>
                <c:pt idx="816">
                  <c:v>2142</c:v>
                </c:pt>
                <c:pt idx="817">
                  <c:v>2143</c:v>
                </c:pt>
                <c:pt idx="818">
                  <c:v>2144</c:v>
                </c:pt>
                <c:pt idx="819">
                  <c:v>2145</c:v>
                </c:pt>
                <c:pt idx="820">
                  <c:v>2146</c:v>
                </c:pt>
                <c:pt idx="821">
                  <c:v>2147</c:v>
                </c:pt>
                <c:pt idx="822">
                  <c:v>2148</c:v>
                </c:pt>
                <c:pt idx="823">
                  <c:v>2149</c:v>
                </c:pt>
                <c:pt idx="824">
                  <c:v>2150</c:v>
                </c:pt>
                <c:pt idx="825">
                  <c:v>2151</c:v>
                </c:pt>
                <c:pt idx="826">
                  <c:v>2152</c:v>
                </c:pt>
                <c:pt idx="827">
                  <c:v>2153</c:v>
                </c:pt>
                <c:pt idx="828">
                  <c:v>2154</c:v>
                </c:pt>
                <c:pt idx="829">
                  <c:v>2155</c:v>
                </c:pt>
                <c:pt idx="830">
                  <c:v>2156</c:v>
                </c:pt>
                <c:pt idx="831">
                  <c:v>2157</c:v>
                </c:pt>
                <c:pt idx="832">
                  <c:v>2158</c:v>
                </c:pt>
                <c:pt idx="833">
                  <c:v>2159</c:v>
                </c:pt>
                <c:pt idx="834">
                  <c:v>2160</c:v>
                </c:pt>
                <c:pt idx="835">
                  <c:v>2161</c:v>
                </c:pt>
                <c:pt idx="836">
                  <c:v>2162</c:v>
                </c:pt>
                <c:pt idx="837">
                  <c:v>2163</c:v>
                </c:pt>
                <c:pt idx="838">
                  <c:v>2164</c:v>
                </c:pt>
                <c:pt idx="839">
                  <c:v>2165</c:v>
                </c:pt>
                <c:pt idx="840">
                  <c:v>2166</c:v>
                </c:pt>
                <c:pt idx="841">
                  <c:v>2167</c:v>
                </c:pt>
                <c:pt idx="842">
                  <c:v>2168</c:v>
                </c:pt>
                <c:pt idx="843">
                  <c:v>2169</c:v>
                </c:pt>
                <c:pt idx="844">
                  <c:v>2170</c:v>
                </c:pt>
                <c:pt idx="845">
                  <c:v>2171</c:v>
                </c:pt>
                <c:pt idx="846">
                  <c:v>2172</c:v>
                </c:pt>
                <c:pt idx="847">
                  <c:v>2173</c:v>
                </c:pt>
                <c:pt idx="848">
                  <c:v>2174</c:v>
                </c:pt>
                <c:pt idx="849">
                  <c:v>2175</c:v>
                </c:pt>
                <c:pt idx="850">
                  <c:v>2176</c:v>
                </c:pt>
                <c:pt idx="851">
                  <c:v>2177</c:v>
                </c:pt>
                <c:pt idx="852">
                  <c:v>2178</c:v>
                </c:pt>
                <c:pt idx="853">
                  <c:v>2179</c:v>
                </c:pt>
                <c:pt idx="854">
                  <c:v>2180</c:v>
                </c:pt>
                <c:pt idx="855">
                  <c:v>2181</c:v>
                </c:pt>
                <c:pt idx="856">
                  <c:v>2182</c:v>
                </c:pt>
                <c:pt idx="857">
                  <c:v>2183</c:v>
                </c:pt>
                <c:pt idx="858">
                  <c:v>2184</c:v>
                </c:pt>
                <c:pt idx="859">
                  <c:v>2185</c:v>
                </c:pt>
                <c:pt idx="860">
                  <c:v>2186</c:v>
                </c:pt>
                <c:pt idx="861">
                  <c:v>2187</c:v>
                </c:pt>
                <c:pt idx="862">
                  <c:v>2188</c:v>
                </c:pt>
                <c:pt idx="863">
                  <c:v>2189</c:v>
                </c:pt>
                <c:pt idx="864">
                  <c:v>2190</c:v>
                </c:pt>
                <c:pt idx="865">
                  <c:v>2191</c:v>
                </c:pt>
                <c:pt idx="866">
                  <c:v>2192</c:v>
                </c:pt>
                <c:pt idx="867">
                  <c:v>2193</c:v>
                </c:pt>
                <c:pt idx="868">
                  <c:v>2194</c:v>
                </c:pt>
                <c:pt idx="869">
                  <c:v>2195</c:v>
                </c:pt>
                <c:pt idx="870">
                  <c:v>2196</c:v>
                </c:pt>
                <c:pt idx="871">
                  <c:v>2197</c:v>
                </c:pt>
                <c:pt idx="872">
                  <c:v>2198</c:v>
                </c:pt>
                <c:pt idx="873">
                  <c:v>2199</c:v>
                </c:pt>
                <c:pt idx="874">
                  <c:v>2200</c:v>
                </c:pt>
                <c:pt idx="875">
                  <c:v>2201</c:v>
                </c:pt>
                <c:pt idx="876">
                  <c:v>2202</c:v>
                </c:pt>
                <c:pt idx="877">
                  <c:v>2203</c:v>
                </c:pt>
                <c:pt idx="878">
                  <c:v>2204</c:v>
                </c:pt>
                <c:pt idx="879">
                  <c:v>2205</c:v>
                </c:pt>
                <c:pt idx="880">
                  <c:v>2206</c:v>
                </c:pt>
                <c:pt idx="881">
                  <c:v>2207</c:v>
                </c:pt>
                <c:pt idx="882">
                  <c:v>2208</c:v>
                </c:pt>
                <c:pt idx="883">
                  <c:v>2209</c:v>
                </c:pt>
                <c:pt idx="884">
                  <c:v>2210</c:v>
                </c:pt>
                <c:pt idx="885">
                  <c:v>2211</c:v>
                </c:pt>
                <c:pt idx="886">
                  <c:v>2212</c:v>
                </c:pt>
                <c:pt idx="887">
                  <c:v>2213</c:v>
                </c:pt>
                <c:pt idx="888">
                  <c:v>2214</c:v>
                </c:pt>
                <c:pt idx="889">
                  <c:v>2215</c:v>
                </c:pt>
                <c:pt idx="890">
                  <c:v>2216</c:v>
                </c:pt>
                <c:pt idx="891">
                  <c:v>2217</c:v>
                </c:pt>
                <c:pt idx="892">
                  <c:v>2218</c:v>
                </c:pt>
                <c:pt idx="893">
                  <c:v>2219</c:v>
                </c:pt>
                <c:pt idx="894">
                  <c:v>2220</c:v>
                </c:pt>
                <c:pt idx="895">
                  <c:v>2221</c:v>
                </c:pt>
                <c:pt idx="896">
                  <c:v>2222</c:v>
                </c:pt>
                <c:pt idx="897">
                  <c:v>2223</c:v>
                </c:pt>
                <c:pt idx="898">
                  <c:v>2224</c:v>
                </c:pt>
                <c:pt idx="899">
                  <c:v>2225</c:v>
                </c:pt>
                <c:pt idx="900">
                  <c:v>2226</c:v>
                </c:pt>
                <c:pt idx="901">
                  <c:v>2227</c:v>
                </c:pt>
                <c:pt idx="902">
                  <c:v>2228</c:v>
                </c:pt>
                <c:pt idx="903">
                  <c:v>2229</c:v>
                </c:pt>
                <c:pt idx="904">
                  <c:v>2230</c:v>
                </c:pt>
                <c:pt idx="905">
                  <c:v>2231</c:v>
                </c:pt>
                <c:pt idx="906">
                  <c:v>2232</c:v>
                </c:pt>
                <c:pt idx="907">
                  <c:v>2233</c:v>
                </c:pt>
                <c:pt idx="908">
                  <c:v>2234</c:v>
                </c:pt>
                <c:pt idx="909">
                  <c:v>2235</c:v>
                </c:pt>
                <c:pt idx="910">
                  <c:v>2236</c:v>
                </c:pt>
                <c:pt idx="911">
                  <c:v>2237</c:v>
                </c:pt>
                <c:pt idx="912">
                  <c:v>2238</c:v>
                </c:pt>
                <c:pt idx="913">
                  <c:v>2239</c:v>
                </c:pt>
                <c:pt idx="914">
                  <c:v>2240</c:v>
                </c:pt>
                <c:pt idx="915">
                  <c:v>2241</c:v>
                </c:pt>
                <c:pt idx="916">
                  <c:v>2242</c:v>
                </c:pt>
                <c:pt idx="917">
                  <c:v>2243</c:v>
                </c:pt>
                <c:pt idx="918">
                  <c:v>2244</c:v>
                </c:pt>
                <c:pt idx="919">
                  <c:v>2245</c:v>
                </c:pt>
                <c:pt idx="920">
                  <c:v>2246</c:v>
                </c:pt>
                <c:pt idx="921">
                  <c:v>2247</c:v>
                </c:pt>
                <c:pt idx="922">
                  <c:v>2248</c:v>
                </c:pt>
                <c:pt idx="923">
                  <c:v>2249</c:v>
                </c:pt>
                <c:pt idx="924">
                  <c:v>2250</c:v>
                </c:pt>
                <c:pt idx="925">
                  <c:v>2251</c:v>
                </c:pt>
                <c:pt idx="926">
                  <c:v>2252</c:v>
                </c:pt>
                <c:pt idx="927">
                  <c:v>2253</c:v>
                </c:pt>
                <c:pt idx="928">
                  <c:v>2254</c:v>
                </c:pt>
                <c:pt idx="929">
                  <c:v>2255</c:v>
                </c:pt>
                <c:pt idx="930">
                  <c:v>2256</c:v>
                </c:pt>
                <c:pt idx="931">
                  <c:v>2257</c:v>
                </c:pt>
                <c:pt idx="932">
                  <c:v>2258</c:v>
                </c:pt>
                <c:pt idx="933">
                  <c:v>2259</c:v>
                </c:pt>
                <c:pt idx="934">
                  <c:v>2260</c:v>
                </c:pt>
                <c:pt idx="935">
                  <c:v>2261</c:v>
                </c:pt>
                <c:pt idx="936">
                  <c:v>2262</c:v>
                </c:pt>
                <c:pt idx="937">
                  <c:v>2263</c:v>
                </c:pt>
                <c:pt idx="938">
                  <c:v>2264</c:v>
                </c:pt>
                <c:pt idx="939">
                  <c:v>2265</c:v>
                </c:pt>
                <c:pt idx="940">
                  <c:v>2266</c:v>
                </c:pt>
                <c:pt idx="941">
                  <c:v>2267</c:v>
                </c:pt>
                <c:pt idx="942">
                  <c:v>2268</c:v>
                </c:pt>
                <c:pt idx="943">
                  <c:v>2269</c:v>
                </c:pt>
                <c:pt idx="944">
                  <c:v>2270</c:v>
                </c:pt>
                <c:pt idx="945">
                  <c:v>2271</c:v>
                </c:pt>
                <c:pt idx="946">
                  <c:v>2272</c:v>
                </c:pt>
                <c:pt idx="947">
                  <c:v>2273</c:v>
                </c:pt>
                <c:pt idx="948">
                  <c:v>2274</c:v>
                </c:pt>
                <c:pt idx="949">
                  <c:v>2275</c:v>
                </c:pt>
                <c:pt idx="950">
                  <c:v>2276</c:v>
                </c:pt>
                <c:pt idx="951">
                  <c:v>2277</c:v>
                </c:pt>
                <c:pt idx="952">
                  <c:v>2278</c:v>
                </c:pt>
                <c:pt idx="953">
                  <c:v>2279</c:v>
                </c:pt>
                <c:pt idx="954">
                  <c:v>2280</c:v>
                </c:pt>
                <c:pt idx="955">
                  <c:v>2281</c:v>
                </c:pt>
                <c:pt idx="956">
                  <c:v>2282</c:v>
                </c:pt>
                <c:pt idx="957">
                  <c:v>2283</c:v>
                </c:pt>
                <c:pt idx="958">
                  <c:v>2284</c:v>
                </c:pt>
                <c:pt idx="959">
                  <c:v>2285</c:v>
                </c:pt>
                <c:pt idx="960">
                  <c:v>2286</c:v>
                </c:pt>
                <c:pt idx="961">
                  <c:v>2287</c:v>
                </c:pt>
                <c:pt idx="962">
                  <c:v>2288</c:v>
                </c:pt>
                <c:pt idx="963">
                  <c:v>2289</c:v>
                </c:pt>
                <c:pt idx="964">
                  <c:v>2290</c:v>
                </c:pt>
                <c:pt idx="965">
                  <c:v>2291</c:v>
                </c:pt>
                <c:pt idx="966">
                  <c:v>2292</c:v>
                </c:pt>
                <c:pt idx="967">
                  <c:v>2293</c:v>
                </c:pt>
                <c:pt idx="968">
                  <c:v>2294</c:v>
                </c:pt>
                <c:pt idx="969">
                  <c:v>2295</c:v>
                </c:pt>
                <c:pt idx="970">
                  <c:v>2296</c:v>
                </c:pt>
                <c:pt idx="971">
                  <c:v>2297</c:v>
                </c:pt>
                <c:pt idx="972">
                  <c:v>2298</c:v>
                </c:pt>
                <c:pt idx="973">
                  <c:v>2299</c:v>
                </c:pt>
                <c:pt idx="974">
                  <c:v>2300</c:v>
                </c:pt>
              </c:numCache>
            </c:numRef>
          </c:xVal>
          <c:yVal>
            <c:numRef>
              <c:f>'Original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</c:ser>
        <c:axId val="83599360"/>
        <c:axId val="83601280"/>
      </c:scatterChart>
      <c:valAx>
        <c:axId val="83599360"/>
        <c:scaling>
          <c:orientation val="minMax"/>
          <c:max val="1900"/>
          <c:min val="1358.34"/>
        </c:scaling>
        <c:axPos val="b"/>
        <c:title>
          <c:tx>
            <c:rich>
              <a:bodyPr/>
              <a:lstStyle/>
              <a:p>
                <a:pPr>
                  <a:defRPr sz="115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1652962041798545"/>
              <c:y val="0.8820084405202585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601280"/>
        <c:crossesAt val="0.1"/>
        <c:crossBetween val="midCat"/>
        <c:majorUnit val="57.24"/>
        <c:minorUnit val="28.62"/>
      </c:valAx>
      <c:valAx>
        <c:axId val="83601280"/>
        <c:scaling>
          <c:logBase val="10"/>
          <c:orientation val="minMax"/>
          <c:max val="0.1"/>
          <c:min val="0.1"/>
        </c:scaling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Strasbourg CPI</a:t>
                </a:r>
              </a:p>
            </c:rich>
          </c:tx>
          <c:layout>
            <c:manualLayout>
              <c:xMode val="edge"/>
              <c:yMode val="edge"/>
              <c:x val="2.2038597137834046E-2"/>
              <c:y val="0.2802367954830252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599360"/>
        <c:crossesAt val="1358.34"/>
        <c:crossBetween val="midCat"/>
        <c:majorUnit val="1"/>
      </c:valAx>
      <c:spPr>
        <a:noFill/>
        <a:ln w="3175">
          <a:solidFill>
            <a:srgbClr val="B3B3B3"/>
          </a:solidFill>
          <a:prstDash val="solid"/>
        </a:ln>
      </c:spPr>
    </c:plotArea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89" r="0.75000000000000289" t="1" header="0.51180555555555562" footer="0.51180555555555562"/>
    <c:pageSetup firstPageNumber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6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Istanbul Consumer Price Index (15 year avr.)</a:t>
            </a:r>
          </a:p>
        </c:rich>
      </c:tx>
      <c:layout>
        <c:manualLayout>
          <c:xMode val="edge"/>
          <c:yMode val="edge"/>
          <c:x val="0.20385702352496493"/>
          <c:y val="3.539833206101385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2396710890031652"/>
          <c:y val="0.22418943638642153"/>
          <c:w val="0.8278248049898963"/>
          <c:h val="0.57817275699655768"/>
        </c:manualLayout>
      </c:layout>
      <c:scatterChart>
        <c:scatterStyle val="lineMarker"/>
        <c:ser>
          <c:idx val="0"/>
          <c:order val="0"/>
          <c:tx>
            <c:strRef>
              <c:f>'Original Data'!#REF!</c:f>
              <c:strCache>
                <c:ptCount val="1"/>
                <c:pt idx="0">
                  <c:v>#REF!</c:v>
                </c:pt>
              </c:strCache>
            </c:strRef>
          </c:tx>
          <c:spPr>
            <a:ln w="3175">
              <a:solidFill>
                <a:srgbClr val="004586"/>
              </a:solidFill>
              <a:prstDash val="solid"/>
            </a:ln>
          </c:spPr>
          <c:marker>
            <c:symbol val="none"/>
          </c:marker>
          <c:xVal>
            <c:numRef>
              <c:f>'Original Data'!$A$371:$A$1543</c:f>
              <c:numCache>
                <c:formatCode>General</c:formatCode>
                <c:ptCount val="1173"/>
                <c:pt idx="0">
                  <c:v>1326</c:v>
                </c:pt>
                <c:pt idx="1">
                  <c:v>1327</c:v>
                </c:pt>
                <c:pt idx="2">
                  <c:v>1328</c:v>
                </c:pt>
                <c:pt idx="3">
                  <c:v>1329</c:v>
                </c:pt>
                <c:pt idx="4">
                  <c:v>1330</c:v>
                </c:pt>
                <c:pt idx="5">
                  <c:v>1331</c:v>
                </c:pt>
                <c:pt idx="6">
                  <c:v>1332</c:v>
                </c:pt>
                <c:pt idx="7">
                  <c:v>1333</c:v>
                </c:pt>
                <c:pt idx="8">
                  <c:v>1334</c:v>
                </c:pt>
                <c:pt idx="9">
                  <c:v>1335</c:v>
                </c:pt>
                <c:pt idx="10">
                  <c:v>1336</c:v>
                </c:pt>
                <c:pt idx="11">
                  <c:v>1337</c:v>
                </c:pt>
                <c:pt idx="12">
                  <c:v>1338</c:v>
                </c:pt>
                <c:pt idx="13">
                  <c:v>1339</c:v>
                </c:pt>
                <c:pt idx="14">
                  <c:v>1340</c:v>
                </c:pt>
                <c:pt idx="15">
                  <c:v>1341</c:v>
                </c:pt>
                <c:pt idx="16">
                  <c:v>1342</c:v>
                </c:pt>
                <c:pt idx="17">
                  <c:v>1343</c:v>
                </c:pt>
                <c:pt idx="18">
                  <c:v>1344</c:v>
                </c:pt>
                <c:pt idx="19">
                  <c:v>1345</c:v>
                </c:pt>
                <c:pt idx="20">
                  <c:v>1346</c:v>
                </c:pt>
                <c:pt idx="21">
                  <c:v>1347</c:v>
                </c:pt>
                <c:pt idx="22">
                  <c:v>1348</c:v>
                </c:pt>
                <c:pt idx="23">
                  <c:v>1349</c:v>
                </c:pt>
                <c:pt idx="24">
                  <c:v>1350</c:v>
                </c:pt>
                <c:pt idx="25">
                  <c:v>1351</c:v>
                </c:pt>
                <c:pt idx="26">
                  <c:v>1352</c:v>
                </c:pt>
                <c:pt idx="27">
                  <c:v>1353</c:v>
                </c:pt>
                <c:pt idx="28">
                  <c:v>1354</c:v>
                </c:pt>
                <c:pt idx="29">
                  <c:v>1355</c:v>
                </c:pt>
                <c:pt idx="30">
                  <c:v>1356</c:v>
                </c:pt>
                <c:pt idx="31">
                  <c:v>1357</c:v>
                </c:pt>
                <c:pt idx="32">
                  <c:v>1358</c:v>
                </c:pt>
                <c:pt idx="33">
                  <c:v>1359</c:v>
                </c:pt>
                <c:pt idx="34">
                  <c:v>1360</c:v>
                </c:pt>
                <c:pt idx="35">
                  <c:v>1361</c:v>
                </c:pt>
                <c:pt idx="36">
                  <c:v>1362</c:v>
                </c:pt>
                <c:pt idx="37">
                  <c:v>1363</c:v>
                </c:pt>
                <c:pt idx="38">
                  <c:v>1364</c:v>
                </c:pt>
                <c:pt idx="39">
                  <c:v>1365</c:v>
                </c:pt>
                <c:pt idx="40">
                  <c:v>1366</c:v>
                </c:pt>
                <c:pt idx="41">
                  <c:v>1367</c:v>
                </c:pt>
                <c:pt idx="42">
                  <c:v>1368</c:v>
                </c:pt>
                <c:pt idx="43">
                  <c:v>1369</c:v>
                </c:pt>
                <c:pt idx="44">
                  <c:v>1370</c:v>
                </c:pt>
                <c:pt idx="45">
                  <c:v>1371</c:v>
                </c:pt>
                <c:pt idx="46">
                  <c:v>1372</c:v>
                </c:pt>
                <c:pt idx="47">
                  <c:v>1373</c:v>
                </c:pt>
                <c:pt idx="48">
                  <c:v>1374</c:v>
                </c:pt>
                <c:pt idx="49">
                  <c:v>1375</c:v>
                </c:pt>
                <c:pt idx="50">
                  <c:v>1376</c:v>
                </c:pt>
                <c:pt idx="51">
                  <c:v>1377</c:v>
                </c:pt>
                <c:pt idx="52">
                  <c:v>1378</c:v>
                </c:pt>
                <c:pt idx="53">
                  <c:v>1379</c:v>
                </c:pt>
                <c:pt idx="54">
                  <c:v>1380</c:v>
                </c:pt>
                <c:pt idx="55">
                  <c:v>1381</c:v>
                </c:pt>
                <c:pt idx="56">
                  <c:v>1382</c:v>
                </c:pt>
                <c:pt idx="57">
                  <c:v>1383</c:v>
                </c:pt>
                <c:pt idx="58">
                  <c:v>1384</c:v>
                </c:pt>
                <c:pt idx="59">
                  <c:v>1385</c:v>
                </c:pt>
                <c:pt idx="60">
                  <c:v>1386</c:v>
                </c:pt>
                <c:pt idx="61">
                  <c:v>1387</c:v>
                </c:pt>
                <c:pt idx="62">
                  <c:v>1388</c:v>
                </c:pt>
                <c:pt idx="63">
                  <c:v>1389</c:v>
                </c:pt>
                <c:pt idx="64">
                  <c:v>1390</c:v>
                </c:pt>
                <c:pt idx="65">
                  <c:v>1391</c:v>
                </c:pt>
                <c:pt idx="66">
                  <c:v>1392</c:v>
                </c:pt>
                <c:pt idx="67">
                  <c:v>1393</c:v>
                </c:pt>
                <c:pt idx="68">
                  <c:v>1394</c:v>
                </c:pt>
                <c:pt idx="69">
                  <c:v>1395</c:v>
                </c:pt>
                <c:pt idx="70">
                  <c:v>1396</c:v>
                </c:pt>
                <c:pt idx="71">
                  <c:v>1397</c:v>
                </c:pt>
                <c:pt idx="72">
                  <c:v>1398</c:v>
                </c:pt>
                <c:pt idx="73">
                  <c:v>1399</c:v>
                </c:pt>
                <c:pt idx="74">
                  <c:v>1400</c:v>
                </c:pt>
                <c:pt idx="75">
                  <c:v>1401</c:v>
                </c:pt>
                <c:pt idx="76">
                  <c:v>1402</c:v>
                </c:pt>
                <c:pt idx="77">
                  <c:v>1403</c:v>
                </c:pt>
                <c:pt idx="78">
                  <c:v>1404</c:v>
                </c:pt>
                <c:pt idx="79">
                  <c:v>1405</c:v>
                </c:pt>
                <c:pt idx="80">
                  <c:v>1406</c:v>
                </c:pt>
                <c:pt idx="81">
                  <c:v>1407</c:v>
                </c:pt>
                <c:pt idx="82">
                  <c:v>1408</c:v>
                </c:pt>
                <c:pt idx="83">
                  <c:v>1409</c:v>
                </c:pt>
                <c:pt idx="84">
                  <c:v>1410</c:v>
                </c:pt>
                <c:pt idx="85">
                  <c:v>1411</c:v>
                </c:pt>
                <c:pt idx="86">
                  <c:v>1412</c:v>
                </c:pt>
                <c:pt idx="87">
                  <c:v>1413</c:v>
                </c:pt>
                <c:pt idx="88">
                  <c:v>1414</c:v>
                </c:pt>
                <c:pt idx="89">
                  <c:v>1415</c:v>
                </c:pt>
                <c:pt idx="90">
                  <c:v>1416</c:v>
                </c:pt>
                <c:pt idx="91">
                  <c:v>1417</c:v>
                </c:pt>
                <c:pt idx="92">
                  <c:v>1418</c:v>
                </c:pt>
                <c:pt idx="93">
                  <c:v>1419</c:v>
                </c:pt>
                <c:pt idx="94">
                  <c:v>1420</c:v>
                </c:pt>
                <c:pt idx="95">
                  <c:v>1421</c:v>
                </c:pt>
                <c:pt idx="96">
                  <c:v>1422</c:v>
                </c:pt>
                <c:pt idx="97">
                  <c:v>1423</c:v>
                </c:pt>
                <c:pt idx="98">
                  <c:v>1424</c:v>
                </c:pt>
                <c:pt idx="99">
                  <c:v>1425</c:v>
                </c:pt>
                <c:pt idx="100">
                  <c:v>1426</c:v>
                </c:pt>
                <c:pt idx="101">
                  <c:v>1427</c:v>
                </c:pt>
                <c:pt idx="102">
                  <c:v>1428</c:v>
                </c:pt>
                <c:pt idx="103">
                  <c:v>1429</c:v>
                </c:pt>
                <c:pt idx="104">
                  <c:v>1430</c:v>
                </c:pt>
                <c:pt idx="105">
                  <c:v>1431</c:v>
                </c:pt>
                <c:pt idx="106">
                  <c:v>1432</c:v>
                </c:pt>
                <c:pt idx="107">
                  <c:v>1433</c:v>
                </c:pt>
                <c:pt idx="108">
                  <c:v>1434</c:v>
                </c:pt>
                <c:pt idx="109">
                  <c:v>1435</c:v>
                </c:pt>
                <c:pt idx="110">
                  <c:v>1436</c:v>
                </c:pt>
                <c:pt idx="111">
                  <c:v>1437</c:v>
                </c:pt>
                <c:pt idx="112">
                  <c:v>1438</c:v>
                </c:pt>
                <c:pt idx="113">
                  <c:v>1439</c:v>
                </c:pt>
                <c:pt idx="114">
                  <c:v>1440</c:v>
                </c:pt>
                <c:pt idx="115">
                  <c:v>1441</c:v>
                </c:pt>
                <c:pt idx="116">
                  <c:v>1442</c:v>
                </c:pt>
                <c:pt idx="117">
                  <c:v>1443</c:v>
                </c:pt>
                <c:pt idx="118">
                  <c:v>1444</c:v>
                </c:pt>
                <c:pt idx="119">
                  <c:v>1445</c:v>
                </c:pt>
                <c:pt idx="120">
                  <c:v>1446</c:v>
                </c:pt>
                <c:pt idx="121">
                  <c:v>1447</c:v>
                </c:pt>
                <c:pt idx="122">
                  <c:v>1448</c:v>
                </c:pt>
                <c:pt idx="123">
                  <c:v>1449</c:v>
                </c:pt>
                <c:pt idx="124">
                  <c:v>1450</c:v>
                </c:pt>
                <c:pt idx="125">
                  <c:v>1451</c:v>
                </c:pt>
                <c:pt idx="126">
                  <c:v>1452</c:v>
                </c:pt>
                <c:pt idx="127">
                  <c:v>1453</c:v>
                </c:pt>
                <c:pt idx="128">
                  <c:v>1454</c:v>
                </c:pt>
                <c:pt idx="129">
                  <c:v>1455</c:v>
                </c:pt>
                <c:pt idx="130">
                  <c:v>1456</c:v>
                </c:pt>
                <c:pt idx="131">
                  <c:v>1457</c:v>
                </c:pt>
                <c:pt idx="132">
                  <c:v>1458</c:v>
                </c:pt>
                <c:pt idx="133">
                  <c:v>1459</c:v>
                </c:pt>
                <c:pt idx="134">
                  <c:v>1460</c:v>
                </c:pt>
                <c:pt idx="135">
                  <c:v>1461</c:v>
                </c:pt>
                <c:pt idx="136">
                  <c:v>1462</c:v>
                </c:pt>
                <c:pt idx="137">
                  <c:v>1463</c:v>
                </c:pt>
                <c:pt idx="138">
                  <c:v>1464</c:v>
                </c:pt>
                <c:pt idx="139">
                  <c:v>1465</c:v>
                </c:pt>
                <c:pt idx="140">
                  <c:v>1466</c:v>
                </c:pt>
                <c:pt idx="141">
                  <c:v>1467</c:v>
                </c:pt>
                <c:pt idx="142">
                  <c:v>1468</c:v>
                </c:pt>
                <c:pt idx="143">
                  <c:v>1469</c:v>
                </c:pt>
                <c:pt idx="144">
                  <c:v>1470</c:v>
                </c:pt>
                <c:pt idx="145">
                  <c:v>1471</c:v>
                </c:pt>
                <c:pt idx="146">
                  <c:v>1472</c:v>
                </c:pt>
                <c:pt idx="147">
                  <c:v>1473</c:v>
                </c:pt>
                <c:pt idx="148">
                  <c:v>1474</c:v>
                </c:pt>
                <c:pt idx="149">
                  <c:v>1475</c:v>
                </c:pt>
                <c:pt idx="150">
                  <c:v>1476</c:v>
                </c:pt>
                <c:pt idx="151">
                  <c:v>1477</c:v>
                </c:pt>
                <c:pt idx="152">
                  <c:v>1478</c:v>
                </c:pt>
                <c:pt idx="153">
                  <c:v>1479</c:v>
                </c:pt>
                <c:pt idx="154">
                  <c:v>1480</c:v>
                </c:pt>
                <c:pt idx="155">
                  <c:v>1481</c:v>
                </c:pt>
                <c:pt idx="156">
                  <c:v>1482</c:v>
                </c:pt>
                <c:pt idx="157">
                  <c:v>1483</c:v>
                </c:pt>
                <c:pt idx="158">
                  <c:v>1484</c:v>
                </c:pt>
                <c:pt idx="159">
                  <c:v>1485</c:v>
                </c:pt>
                <c:pt idx="160">
                  <c:v>1486</c:v>
                </c:pt>
                <c:pt idx="161">
                  <c:v>1487</c:v>
                </c:pt>
                <c:pt idx="162">
                  <c:v>1488</c:v>
                </c:pt>
                <c:pt idx="163">
                  <c:v>1489</c:v>
                </c:pt>
                <c:pt idx="164">
                  <c:v>1490</c:v>
                </c:pt>
                <c:pt idx="165">
                  <c:v>1491</c:v>
                </c:pt>
                <c:pt idx="166">
                  <c:v>1492</c:v>
                </c:pt>
                <c:pt idx="167">
                  <c:v>1493</c:v>
                </c:pt>
                <c:pt idx="168">
                  <c:v>1494</c:v>
                </c:pt>
                <c:pt idx="169">
                  <c:v>1495</c:v>
                </c:pt>
                <c:pt idx="170">
                  <c:v>1496</c:v>
                </c:pt>
                <c:pt idx="171">
                  <c:v>1497</c:v>
                </c:pt>
                <c:pt idx="172">
                  <c:v>1498</c:v>
                </c:pt>
                <c:pt idx="173">
                  <c:v>1499</c:v>
                </c:pt>
                <c:pt idx="174">
                  <c:v>1500</c:v>
                </c:pt>
                <c:pt idx="175">
                  <c:v>1501</c:v>
                </c:pt>
                <c:pt idx="176">
                  <c:v>1502</c:v>
                </c:pt>
                <c:pt idx="177">
                  <c:v>1503</c:v>
                </c:pt>
                <c:pt idx="178">
                  <c:v>1504</c:v>
                </c:pt>
                <c:pt idx="179">
                  <c:v>1505</c:v>
                </c:pt>
                <c:pt idx="180">
                  <c:v>1506</c:v>
                </c:pt>
                <c:pt idx="181">
                  <c:v>1507</c:v>
                </c:pt>
                <c:pt idx="182">
                  <c:v>1508</c:v>
                </c:pt>
                <c:pt idx="183">
                  <c:v>1509</c:v>
                </c:pt>
                <c:pt idx="184">
                  <c:v>1510</c:v>
                </c:pt>
                <c:pt idx="185">
                  <c:v>1511</c:v>
                </c:pt>
                <c:pt idx="186">
                  <c:v>1512</c:v>
                </c:pt>
                <c:pt idx="187">
                  <c:v>1513</c:v>
                </c:pt>
                <c:pt idx="188">
                  <c:v>1514</c:v>
                </c:pt>
                <c:pt idx="189">
                  <c:v>1515</c:v>
                </c:pt>
                <c:pt idx="190">
                  <c:v>1516</c:v>
                </c:pt>
                <c:pt idx="191">
                  <c:v>1517</c:v>
                </c:pt>
                <c:pt idx="192">
                  <c:v>1518</c:v>
                </c:pt>
                <c:pt idx="193">
                  <c:v>1519</c:v>
                </c:pt>
                <c:pt idx="194">
                  <c:v>1520</c:v>
                </c:pt>
                <c:pt idx="195">
                  <c:v>1521</c:v>
                </c:pt>
                <c:pt idx="196">
                  <c:v>1522</c:v>
                </c:pt>
                <c:pt idx="197">
                  <c:v>1523</c:v>
                </c:pt>
                <c:pt idx="198">
                  <c:v>1524</c:v>
                </c:pt>
                <c:pt idx="199">
                  <c:v>1525</c:v>
                </c:pt>
                <c:pt idx="200">
                  <c:v>1526</c:v>
                </c:pt>
                <c:pt idx="201">
                  <c:v>1527</c:v>
                </c:pt>
                <c:pt idx="202">
                  <c:v>1528</c:v>
                </c:pt>
                <c:pt idx="203">
                  <c:v>1529</c:v>
                </c:pt>
                <c:pt idx="204">
                  <c:v>1530</c:v>
                </c:pt>
                <c:pt idx="205">
                  <c:v>1531</c:v>
                </c:pt>
                <c:pt idx="206">
                  <c:v>1532</c:v>
                </c:pt>
                <c:pt idx="207">
                  <c:v>1533</c:v>
                </c:pt>
                <c:pt idx="208">
                  <c:v>1534</c:v>
                </c:pt>
                <c:pt idx="209">
                  <c:v>1535</c:v>
                </c:pt>
                <c:pt idx="210">
                  <c:v>1536</c:v>
                </c:pt>
                <c:pt idx="211">
                  <c:v>1537</c:v>
                </c:pt>
                <c:pt idx="212">
                  <c:v>1538</c:v>
                </c:pt>
                <c:pt idx="213">
                  <c:v>1539</c:v>
                </c:pt>
                <c:pt idx="214">
                  <c:v>1540</c:v>
                </c:pt>
                <c:pt idx="215">
                  <c:v>1541</c:v>
                </c:pt>
                <c:pt idx="216">
                  <c:v>1542</c:v>
                </c:pt>
                <c:pt idx="217">
                  <c:v>1543</c:v>
                </c:pt>
                <c:pt idx="218">
                  <c:v>1544</c:v>
                </c:pt>
                <c:pt idx="219">
                  <c:v>1545</c:v>
                </c:pt>
                <c:pt idx="220">
                  <c:v>1546</c:v>
                </c:pt>
                <c:pt idx="221">
                  <c:v>1547</c:v>
                </c:pt>
                <c:pt idx="222">
                  <c:v>1548</c:v>
                </c:pt>
                <c:pt idx="223">
                  <c:v>1549</c:v>
                </c:pt>
                <c:pt idx="224">
                  <c:v>1550</c:v>
                </c:pt>
                <c:pt idx="225">
                  <c:v>1551</c:v>
                </c:pt>
                <c:pt idx="226">
                  <c:v>1552</c:v>
                </c:pt>
                <c:pt idx="227">
                  <c:v>1553</c:v>
                </c:pt>
                <c:pt idx="228">
                  <c:v>1554</c:v>
                </c:pt>
                <c:pt idx="229">
                  <c:v>1555</c:v>
                </c:pt>
                <c:pt idx="230">
                  <c:v>1556</c:v>
                </c:pt>
                <c:pt idx="231">
                  <c:v>1557</c:v>
                </c:pt>
                <c:pt idx="232">
                  <c:v>1558</c:v>
                </c:pt>
                <c:pt idx="233">
                  <c:v>1559</c:v>
                </c:pt>
                <c:pt idx="234">
                  <c:v>1560</c:v>
                </c:pt>
                <c:pt idx="235">
                  <c:v>1561</c:v>
                </c:pt>
                <c:pt idx="236">
                  <c:v>1562</c:v>
                </c:pt>
                <c:pt idx="237">
                  <c:v>1563</c:v>
                </c:pt>
                <c:pt idx="238">
                  <c:v>1564</c:v>
                </c:pt>
                <c:pt idx="239">
                  <c:v>1565</c:v>
                </c:pt>
                <c:pt idx="240">
                  <c:v>1566</c:v>
                </c:pt>
                <c:pt idx="241">
                  <c:v>1567</c:v>
                </c:pt>
                <c:pt idx="242">
                  <c:v>1568</c:v>
                </c:pt>
                <c:pt idx="243">
                  <c:v>1569</c:v>
                </c:pt>
                <c:pt idx="244">
                  <c:v>1570</c:v>
                </c:pt>
                <c:pt idx="245">
                  <c:v>1571</c:v>
                </c:pt>
                <c:pt idx="246">
                  <c:v>1572</c:v>
                </c:pt>
                <c:pt idx="247">
                  <c:v>1573</c:v>
                </c:pt>
                <c:pt idx="248">
                  <c:v>1574</c:v>
                </c:pt>
                <c:pt idx="249">
                  <c:v>1575</c:v>
                </c:pt>
                <c:pt idx="250">
                  <c:v>1576</c:v>
                </c:pt>
                <c:pt idx="251">
                  <c:v>1577</c:v>
                </c:pt>
                <c:pt idx="252">
                  <c:v>1578</c:v>
                </c:pt>
                <c:pt idx="253">
                  <c:v>1579</c:v>
                </c:pt>
                <c:pt idx="254">
                  <c:v>1580</c:v>
                </c:pt>
                <c:pt idx="255">
                  <c:v>1581</c:v>
                </c:pt>
                <c:pt idx="256">
                  <c:v>1582</c:v>
                </c:pt>
                <c:pt idx="257">
                  <c:v>1583</c:v>
                </c:pt>
                <c:pt idx="258">
                  <c:v>1584</c:v>
                </c:pt>
                <c:pt idx="259">
                  <c:v>1585</c:v>
                </c:pt>
                <c:pt idx="260">
                  <c:v>1586</c:v>
                </c:pt>
                <c:pt idx="261">
                  <c:v>1587</c:v>
                </c:pt>
                <c:pt idx="262">
                  <c:v>1588</c:v>
                </c:pt>
                <c:pt idx="263">
                  <c:v>1589</c:v>
                </c:pt>
                <c:pt idx="264">
                  <c:v>1590</c:v>
                </c:pt>
                <c:pt idx="265">
                  <c:v>1591</c:v>
                </c:pt>
                <c:pt idx="266">
                  <c:v>1592</c:v>
                </c:pt>
                <c:pt idx="267">
                  <c:v>1593</c:v>
                </c:pt>
                <c:pt idx="268">
                  <c:v>1594</c:v>
                </c:pt>
                <c:pt idx="269">
                  <c:v>1595</c:v>
                </c:pt>
                <c:pt idx="270">
                  <c:v>1596</c:v>
                </c:pt>
                <c:pt idx="271">
                  <c:v>1597</c:v>
                </c:pt>
                <c:pt idx="272">
                  <c:v>1598</c:v>
                </c:pt>
                <c:pt idx="273">
                  <c:v>1599</c:v>
                </c:pt>
                <c:pt idx="274">
                  <c:v>1600</c:v>
                </c:pt>
                <c:pt idx="275">
                  <c:v>1601</c:v>
                </c:pt>
                <c:pt idx="276">
                  <c:v>1602</c:v>
                </c:pt>
                <c:pt idx="277">
                  <c:v>1603</c:v>
                </c:pt>
                <c:pt idx="278">
                  <c:v>1604</c:v>
                </c:pt>
                <c:pt idx="279">
                  <c:v>1605</c:v>
                </c:pt>
                <c:pt idx="280">
                  <c:v>1606</c:v>
                </c:pt>
                <c:pt idx="281">
                  <c:v>1607</c:v>
                </c:pt>
                <c:pt idx="282">
                  <c:v>1608</c:v>
                </c:pt>
                <c:pt idx="283">
                  <c:v>1609</c:v>
                </c:pt>
                <c:pt idx="284">
                  <c:v>1610</c:v>
                </c:pt>
                <c:pt idx="285">
                  <c:v>1611</c:v>
                </c:pt>
                <c:pt idx="286">
                  <c:v>1612</c:v>
                </c:pt>
                <c:pt idx="287">
                  <c:v>1613</c:v>
                </c:pt>
                <c:pt idx="288">
                  <c:v>1614</c:v>
                </c:pt>
                <c:pt idx="289">
                  <c:v>1615</c:v>
                </c:pt>
                <c:pt idx="290">
                  <c:v>1616</c:v>
                </c:pt>
                <c:pt idx="291">
                  <c:v>1617</c:v>
                </c:pt>
                <c:pt idx="292">
                  <c:v>1618</c:v>
                </c:pt>
                <c:pt idx="293">
                  <c:v>1619</c:v>
                </c:pt>
                <c:pt idx="294">
                  <c:v>1620</c:v>
                </c:pt>
                <c:pt idx="295">
                  <c:v>1621</c:v>
                </c:pt>
                <c:pt idx="296">
                  <c:v>1622</c:v>
                </c:pt>
                <c:pt idx="297">
                  <c:v>1623</c:v>
                </c:pt>
                <c:pt idx="298">
                  <c:v>1624</c:v>
                </c:pt>
                <c:pt idx="299">
                  <c:v>1625</c:v>
                </c:pt>
                <c:pt idx="300">
                  <c:v>1626</c:v>
                </c:pt>
                <c:pt idx="301">
                  <c:v>1627</c:v>
                </c:pt>
                <c:pt idx="302">
                  <c:v>1628</c:v>
                </c:pt>
                <c:pt idx="303">
                  <c:v>1629</c:v>
                </c:pt>
                <c:pt idx="304">
                  <c:v>1630</c:v>
                </c:pt>
                <c:pt idx="305">
                  <c:v>1631</c:v>
                </c:pt>
                <c:pt idx="306">
                  <c:v>1632</c:v>
                </c:pt>
                <c:pt idx="307">
                  <c:v>1633</c:v>
                </c:pt>
                <c:pt idx="308">
                  <c:v>1634</c:v>
                </c:pt>
                <c:pt idx="309">
                  <c:v>1635</c:v>
                </c:pt>
                <c:pt idx="310">
                  <c:v>1636</c:v>
                </c:pt>
                <c:pt idx="311">
                  <c:v>1637</c:v>
                </c:pt>
                <c:pt idx="312">
                  <c:v>1638</c:v>
                </c:pt>
                <c:pt idx="313">
                  <c:v>1639</c:v>
                </c:pt>
                <c:pt idx="314">
                  <c:v>1640</c:v>
                </c:pt>
                <c:pt idx="315">
                  <c:v>1641</c:v>
                </c:pt>
                <c:pt idx="316">
                  <c:v>1642</c:v>
                </c:pt>
                <c:pt idx="317">
                  <c:v>1643</c:v>
                </c:pt>
                <c:pt idx="318">
                  <c:v>1644</c:v>
                </c:pt>
                <c:pt idx="319">
                  <c:v>1645</c:v>
                </c:pt>
                <c:pt idx="320">
                  <c:v>1646</c:v>
                </c:pt>
                <c:pt idx="321">
                  <c:v>1647</c:v>
                </c:pt>
                <c:pt idx="322">
                  <c:v>1648</c:v>
                </c:pt>
                <c:pt idx="323">
                  <c:v>1649</c:v>
                </c:pt>
                <c:pt idx="324">
                  <c:v>1650</c:v>
                </c:pt>
                <c:pt idx="325">
                  <c:v>1651</c:v>
                </c:pt>
                <c:pt idx="326">
                  <c:v>1652</c:v>
                </c:pt>
                <c:pt idx="327">
                  <c:v>1653</c:v>
                </c:pt>
                <c:pt idx="328">
                  <c:v>1654</c:v>
                </c:pt>
                <c:pt idx="329">
                  <c:v>1655</c:v>
                </c:pt>
                <c:pt idx="330">
                  <c:v>1656</c:v>
                </c:pt>
                <c:pt idx="331">
                  <c:v>1657</c:v>
                </c:pt>
                <c:pt idx="332">
                  <c:v>1658</c:v>
                </c:pt>
                <c:pt idx="333">
                  <c:v>1659</c:v>
                </c:pt>
                <c:pt idx="334">
                  <c:v>1660</c:v>
                </c:pt>
                <c:pt idx="335">
                  <c:v>1661</c:v>
                </c:pt>
                <c:pt idx="336">
                  <c:v>1662</c:v>
                </c:pt>
                <c:pt idx="337">
                  <c:v>1663</c:v>
                </c:pt>
                <c:pt idx="338">
                  <c:v>1664</c:v>
                </c:pt>
                <c:pt idx="339">
                  <c:v>1665</c:v>
                </c:pt>
                <c:pt idx="340">
                  <c:v>1666</c:v>
                </c:pt>
                <c:pt idx="341">
                  <c:v>1667</c:v>
                </c:pt>
                <c:pt idx="342">
                  <c:v>1668</c:v>
                </c:pt>
                <c:pt idx="343">
                  <c:v>1669</c:v>
                </c:pt>
                <c:pt idx="344">
                  <c:v>1670</c:v>
                </c:pt>
                <c:pt idx="345">
                  <c:v>1671</c:v>
                </c:pt>
                <c:pt idx="346">
                  <c:v>1672</c:v>
                </c:pt>
                <c:pt idx="347">
                  <c:v>1673</c:v>
                </c:pt>
                <c:pt idx="348">
                  <c:v>1674</c:v>
                </c:pt>
                <c:pt idx="349">
                  <c:v>1675</c:v>
                </c:pt>
                <c:pt idx="350">
                  <c:v>1676</c:v>
                </c:pt>
                <c:pt idx="351">
                  <c:v>1677</c:v>
                </c:pt>
                <c:pt idx="352">
                  <c:v>1678</c:v>
                </c:pt>
                <c:pt idx="353">
                  <c:v>1679</c:v>
                </c:pt>
                <c:pt idx="354">
                  <c:v>1680</c:v>
                </c:pt>
                <c:pt idx="355">
                  <c:v>1681</c:v>
                </c:pt>
                <c:pt idx="356">
                  <c:v>1682</c:v>
                </c:pt>
                <c:pt idx="357">
                  <c:v>1683</c:v>
                </c:pt>
                <c:pt idx="358">
                  <c:v>1684</c:v>
                </c:pt>
                <c:pt idx="359">
                  <c:v>1685</c:v>
                </c:pt>
                <c:pt idx="360">
                  <c:v>1686</c:v>
                </c:pt>
                <c:pt idx="361">
                  <c:v>1687</c:v>
                </c:pt>
                <c:pt idx="362">
                  <c:v>1688</c:v>
                </c:pt>
                <c:pt idx="363">
                  <c:v>1689</c:v>
                </c:pt>
                <c:pt idx="364">
                  <c:v>1690</c:v>
                </c:pt>
                <c:pt idx="365">
                  <c:v>1691</c:v>
                </c:pt>
                <c:pt idx="366">
                  <c:v>1692</c:v>
                </c:pt>
                <c:pt idx="367">
                  <c:v>1693</c:v>
                </c:pt>
                <c:pt idx="368">
                  <c:v>1694</c:v>
                </c:pt>
                <c:pt idx="369">
                  <c:v>1695</c:v>
                </c:pt>
                <c:pt idx="370">
                  <c:v>1696</c:v>
                </c:pt>
                <c:pt idx="371">
                  <c:v>1697</c:v>
                </c:pt>
                <c:pt idx="372">
                  <c:v>1698</c:v>
                </c:pt>
                <c:pt idx="373">
                  <c:v>1699</c:v>
                </c:pt>
                <c:pt idx="374">
                  <c:v>1700</c:v>
                </c:pt>
                <c:pt idx="375">
                  <c:v>1701</c:v>
                </c:pt>
                <c:pt idx="376">
                  <c:v>1702</c:v>
                </c:pt>
                <c:pt idx="377">
                  <c:v>1703</c:v>
                </c:pt>
                <c:pt idx="378">
                  <c:v>1704</c:v>
                </c:pt>
                <c:pt idx="379">
                  <c:v>1705</c:v>
                </c:pt>
                <c:pt idx="380">
                  <c:v>1706</c:v>
                </c:pt>
                <c:pt idx="381">
                  <c:v>1707</c:v>
                </c:pt>
                <c:pt idx="382">
                  <c:v>1708</c:v>
                </c:pt>
                <c:pt idx="383">
                  <c:v>1709</c:v>
                </c:pt>
                <c:pt idx="384">
                  <c:v>1710</c:v>
                </c:pt>
                <c:pt idx="385">
                  <c:v>1711</c:v>
                </c:pt>
                <c:pt idx="386">
                  <c:v>1712</c:v>
                </c:pt>
                <c:pt idx="387">
                  <c:v>1713</c:v>
                </c:pt>
                <c:pt idx="388">
                  <c:v>1714</c:v>
                </c:pt>
                <c:pt idx="389">
                  <c:v>1715</c:v>
                </c:pt>
                <c:pt idx="390">
                  <c:v>1716</c:v>
                </c:pt>
                <c:pt idx="391">
                  <c:v>1717</c:v>
                </c:pt>
                <c:pt idx="392">
                  <c:v>1718</c:v>
                </c:pt>
                <c:pt idx="393">
                  <c:v>1719</c:v>
                </c:pt>
                <c:pt idx="394">
                  <c:v>1720</c:v>
                </c:pt>
                <c:pt idx="395">
                  <c:v>1721</c:v>
                </c:pt>
                <c:pt idx="396">
                  <c:v>1722</c:v>
                </c:pt>
                <c:pt idx="397">
                  <c:v>1723</c:v>
                </c:pt>
                <c:pt idx="398">
                  <c:v>1724</c:v>
                </c:pt>
                <c:pt idx="399">
                  <c:v>1725</c:v>
                </c:pt>
                <c:pt idx="400">
                  <c:v>1726</c:v>
                </c:pt>
                <c:pt idx="401">
                  <c:v>1727</c:v>
                </c:pt>
                <c:pt idx="402">
                  <c:v>1728</c:v>
                </c:pt>
                <c:pt idx="403">
                  <c:v>1729</c:v>
                </c:pt>
                <c:pt idx="404">
                  <c:v>1730</c:v>
                </c:pt>
                <c:pt idx="405">
                  <c:v>1731</c:v>
                </c:pt>
                <c:pt idx="406">
                  <c:v>1732</c:v>
                </c:pt>
                <c:pt idx="407">
                  <c:v>1733</c:v>
                </c:pt>
                <c:pt idx="408">
                  <c:v>1734</c:v>
                </c:pt>
                <c:pt idx="409">
                  <c:v>1735</c:v>
                </c:pt>
                <c:pt idx="410">
                  <c:v>1736</c:v>
                </c:pt>
                <c:pt idx="411">
                  <c:v>1737</c:v>
                </c:pt>
                <c:pt idx="412">
                  <c:v>1738</c:v>
                </c:pt>
                <c:pt idx="413">
                  <c:v>1739</c:v>
                </c:pt>
                <c:pt idx="414">
                  <c:v>1740</c:v>
                </c:pt>
                <c:pt idx="415">
                  <c:v>1741</c:v>
                </c:pt>
                <c:pt idx="416">
                  <c:v>1742</c:v>
                </c:pt>
                <c:pt idx="417">
                  <c:v>1743</c:v>
                </c:pt>
                <c:pt idx="418">
                  <c:v>1744</c:v>
                </c:pt>
                <c:pt idx="419">
                  <c:v>1745</c:v>
                </c:pt>
                <c:pt idx="420">
                  <c:v>1746</c:v>
                </c:pt>
                <c:pt idx="421">
                  <c:v>1747</c:v>
                </c:pt>
                <c:pt idx="422">
                  <c:v>1748</c:v>
                </c:pt>
                <c:pt idx="423">
                  <c:v>1749</c:v>
                </c:pt>
                <c:pt idx="424">
                  <c:v>1750</c:v>
                </c:pt>
                <c:pt idx="425">
                  <c:v>1751</c:v>
                </c:pt>
                <c:pt idx="426">
                  <c:v>1752</c:v>
                </c:pt>
                <c:pt idx="427">
                  <c:v>1753</c:v>
                </c:pt>
                <c:pt idx="428">
                  <c:v>1754</c:v>
                </c:pt>
                <c:pt idx="429">
                  <c:v>1755</c:v>
                </c:pt>
                <c:pt idx="430">
                  <c:v>1756</c:v>
                </c:pt>
                <c:pt idx="431">
                  <c:v>1757</c:v>
                </c:pt>
                <c:pt idx="432">
                  <c:v>1758</c:v>
                </c:pt>
                <c:pt idx="433">
                  <c:v>1759</c:v>
                </c:pt>
                <c:pt idx="434">
                  <c:v>1760</c:v>
                </c:pt>
                <c:pt idx="435">
                  <c:v>1761</c:v>
                </c:pt>
                <c:pt idx="436">
                  <c:v>1762</c:v>
                </c:pt>
                <c:pt idx="437">
                  <c:v>1763</c:v>
                </c:pt>
                <c:pt idx="438">
                  <c:v>1764</c:v>
                </c:pt>
                <c:pt idx="439">
                  <c:v>1765</c:v>
                </c:pt>
                <c:pt idx="440">
                  <c:v>1766</c:v>
                </c:pt>
                <c:pt idx="441">
                  <c:v>1767</c:v>
                </c:pt>
                <c:pt idx="442">
                  <c:v>1768</c:v>
                </c:pt>
                <c:pt idx="443">
                  <c:v>1769</c:v>
                </c:pt>
                <c:pt idx="444">
                  <c:v>1770</c:v>
                </c:pt>
                <c:pt idx="445">
                  <c:v>1771</c:v>
                </c:pt>
                <c:pt idx="446">
                  <c:v>1772</c:v>
                </c:pt>
                <c:pt idx="447">
                  <c:v>1773</c:v>
                </c:pt>
                <c:pt idx="448">
                  <c:v>1774</c:v>
                </c:pt>
                <c:pt idx="449">
                  <c:v>1775</c:v>
                </c:pt>
                <c:pt idx="450">
                  <c:v>1776</c:v>
                </c:pt>
                <c:pt idx="451">
                  <c:v>1777</c:v>
                </c:pt>
                <c:pt idx="452">
                  <c:v>1778</c:v>
                </c:pt>
                <c:pt idx="453">
                  <c:v>1779</c:v>
                </c:pt>
                <c:pt idx="454">
                  <c:v>1780</c:v>
                </c:pt>
                <c:pt idx="455">
                  <c:v>1781</c:v>
                </c:pt>
                <c:pt idx="456">
                  <c:v>1782</c:v>
                </c:pt>
                <c:pt idx="457">
                  <c:v>1783</c:v>
                </c:pt>
                <c:pt idx="458">
                  <c:v>1784</c:v>
                </c:pt>
                <c:pt idx="459">
                  <c:v>1785</c:v>
                </c:pt>
                <c:pt idx="460">
                  <c:v>1786</c:v>
                </c:pt>
                <c:pt idx="461">
                  <c:v>1787</c:v>
                </c:pt>
                <c:pt idx="462">
                  <c:v>1788</c:v>
                </c:pt>
                <c:pt idx="463">
                  <c:v>1789</c:v>
                </c:pt>
                <c:pt idx="464">
                  <c:v>1790</c:v>
                </c:pt>
                <c:pt idx="465">
                  <c:v>1791</c:v>
                </c:pt>
                <c:pt idx="466">
                  <c:v>1792</c:v>
                </c:pt>
                <c:pt idx="467">
                  <c:v>1793</c:v>
                </c:pt>
                <c:pt idx="468">
                  <c:v>1794</c:v>
                </c:pt>
                <c:pt idx="469">
                  <c:v>1795</c:v>
                </c:pt>
                <c:pt idx="470">
                  <c:v>1796</c:v>
                </c:pt>
                <c:pt idx="471">
                  <c:v>1797</c:v>
                </c:pt>
                <c:pt idx="472">
                  <c:v>1798</c:v>
                </c:pt>
                <c:pt idx="473">
                  <c:v>1799</c:v>
                </c:pt>
                <c:pt idx="474">
                  <c:v>1800</c:v>
                </c:pt>
                <c:pt idx="475">
                  <c:v>1801</c:v>
                </c:pt>
                <c:pt idx="476">
                  <c:v>1802</c:v>
                </c:pt>
                <c:pt idx="477">
                  <c:v>1803</c:v>
                </c:pt>
                <c:pt idx="478">
                  <c:v>1804</c:v>
                </c:pt>
                <c:pt idx="479">
                  <c:v>1805</c:v>
                </c:pt>
                <c:pt idx="480">
                  <c:v>1806</c:v>
                </c:pt>
                <c:pt idx="481">
                  <c:v>1807</c:v>
                </c:pt>
                <c:pt idx="482">
                  <c:v>1808</c:v>
                </c:pt>
                <c:pt idx="483">
                  <c:v>1809</c:v>
                </c:pt>
                <c:pt idx="484">
                  <c:v>1810</c:v>
                </c:pt>
                <c:pt idx="485">
                  <c:v>1811</c:v>
                </c:pt>
                <c:pt idx="486">
                  <c:v>1812</c:v>
                </c:pt>
                <c:pt idx="487">
                  <c:v>1813</c:v>
                </c:pt>
                <c:pt idx="488">
                  <c:v>1814</c:v>
                </c:pt>
                <c:pt idx="489">
                  <c:v>1815</c:v>
                </c:pt>
                <c:pt idx="490">
                  <c:v>1816</c:v>
                </c:pt>
                <c:pt idx="491">
                  <c:v>1817</c:v>
                </c:pt>
                <c:pt idx="492">
                  <c:v>1818</c:v>
                </c:pt>
                <c:pt idx="493">
                  <c:v>1819</c:v>
                </c:pt>
                <c:pt idx="494">
                  <c:v>1820</c:v>
                </c:pt>
                <c:pt idx="495">
                  <c:v>1821</c:v>
                </c:pt>
                <c:pt idx="496">
                  <c:v>1822</c:v>
                </c:pt>
                <c:pt idx="497">
                  <c:v>1823</c:v>
                </c:pt>
                <c:pt idx="498">
                  <c:v>1824</c:v>
                </c:pt>
                <c:pt idx="499">
                  <c:v>1825</c:v>
                </c:pt>
                <c:pt idx="500">
                  <c:v>1826</c:v>
                </c:pt>
                <c:pt idx="501">
                  <c:v>1827</c:v>
                </c:pt>
                <c:pt idx="502">
                  <c:v>1828</c:v>
                </c:pt>
                <c:pt idx="503">
                  <c:v>1829</c:v>
                </c:pt>
                <c:pt idx="504">
                  <c:v>1830</c:v>
                </c:pt>
                <c:pt idx="505">
                  <c:v>1831</c:v>
                </c:pt>
                <c:pt idx="506">
                  <c:v>1832</c:v>
                </c:pt>
                <c:pt idx="507">
                  <c:v>1833</c:v>
                </c:pt>
                <c:pt idx="508">
                  <c:v>1834</c:v>
                </c:pt>
                <c:pt idx="509">
                  <c:v>1835</c:v>
                </c:pt>
                <c:pt idx="510">
                  <c:v>1836</c:v>
                </c:pt>
                <c:pt idx="511">
                  <c:v>1837</c:v>
                </c:pt>
                <c:pt idx="512">
                  <c:v>1838</c:v>
                </c:pt>
                <c:pt idx="513">
                  <c:v>1839</c:v>
                </c:pt>
                <c:pt idx="514">
                  <c:v>1840</c:v>
                </c:pt>
                <c:pt idx="515">
                  <c:v>1841</c:v>
                </c:pt>
                <c:pt idx="516">
                  <c:v>1842</c:v>
                </c:pt>
                <c:pt idx="517">
                  <c:v>1843</c:v>
                </c:pt>
                <c:pt idx="518">
                  <c:v>1844</c:v>
                </c:pt>
                <c:pt idx="519">
                  <c:v>1845</c:v>
                </c:pt>
                <c:pt idx="520">
                  <c:v>1846</c:v>
                </c:pt>
                <c:pt idx="521">
                  <c:v>1847</c:v>
                </c:pt>
                <c:pt idx="522">
                  <c:v>1848</c:v>
                </c:pt>
                <c:pt idx="523">
                  <c:v>1849</c:v>
                </c:pt>
                <c:pt idx="524">
                  <c:v>1850</c:v>
                </c:pt>
                <c:pt idx="525">
                  <c:v>1851</c:v>
                </c:pt>
                <c:pt idx="526">
                  <c:v>1852</c:v>
                </c:pt>
                <c:pt idx="527">
                  <c:v>1853</c:v>
                </c:pt>
                <c:pt idx="528">
                  <c:v>1854</c:v>
                </c:pt>
                <c:pt idx="529">
                  <c:v>1855</c:v>
                </c:pt>
                <c:pt idx="530">
                  <c:v>1856</c:v>
                </c:pt>
                <c:pt idx="531">
                  <c:v>1857</c:v>
                </c:pt>
                <c:pt idx="532">
                  <c:v>1858</c:v>
                </c:pt>
                <c:pt idx="533">
                  <c:v>1859</c:v>
                </c:pt>
                <c:pt idx="534">
                  <c:v>1860</c:v>
                </c:pt>
                <c:pt idx="535">
                  <c:v>1861</c:v>
                </c:pt>
                <c:pt idx="536">
                  <c:v>1862</c:v>
                </c:pt>
                <c:pt idx="537">
                  <c:v>1863</c:v>
                </c:pt>
                <c:pt idx="538">
                  <c:v>1864</c:v>
                </c:pt>
                <c:pt idx="539">
                  <c:v>1865</c:v>
                </c:pt>
                <c:pt idx="540">
                  <c:v>1866</c:v>
                </c:pt>
                <c:pt idx="541">
                  <c:v>1867</c:v>
                </c:pt>
                <c:pt idx="542">
                  <c:v>1868</c:v>
                </c:pt>
                <c:pt idx="543">
                  <c:v>1869</c:v>
                </c:pt>
                <c:pt idx="544">
                  <c:v>1870</c:v>
                </c:pt>
                <c:pt idx="545">
                  <c:v>1871</c:v>
                </c:pt>
                <c:pt idx="546">
                  <c:v>1872</c:v>
                </c:pt>
                <c:pt idx="547">
                  <c:v>1873</c:v>
                </c:pt>
                <c:pt idx="548">
                  <c:v>1874</c:v>
                </c:pt>
                <c:pt idx="549">
                  <c:v>1875</c:v>
                </c:pt>
                <c:pt idx="550">
                  <c:v>1876</c:v>
                </c:pt>
                <c:pt idx="551">
                  <c:v>1877</c:v>
                </c:pt>
                <c:pt idx="552">
                  <c:v>1878</c:v>
                </c:pt>
                <c:pt idx="553">
                  <c:v>1879</c:v>
                </c:pt>
                <c:pt idx="554">
                  <c:v>1880</c:v>
                </c:pt>
                <c:pt idx="555">
                  <c:v>1881</c:v>
                </c:pt>
                <c:pt idx="556">
                  <c:v>1882</c:v>
                </c:pt>
                <c:pt idx="557">
                  <c:v>1883</c:v>
                </c:pt>
                <c:pt idx="558">
                  <c:v>1884</c:v>
                </c:pt>
                <c:pt idx="559">
                  <c:v>1885</c:v>
                </c:pt>
                <c:pt idx="560">
                  <c:v>1886</c:v>
                </c:pt>
                <c:pt idx="561">
                  <c:v>1887</c:v>
                </c:pt>
                <c:pt idx="562">
                  <c:v>1888</c:v>
                </c:pt>
                <c:pt idx="563">
                  <c:v>1889</c:v>
                </c:pt>
                <c:pt idx="564">
                  <c:v>1890</c:v>
                </c:pt>
                <c:pt idx="565">
                  <c:v>1891</c:v>
                </c:pt>
                <c:pt idx="566">
                  <c:v>1892</c:v>
                </c:pt>
                <c:pt idx="567">
                  <c:v>1893</c:v>
                </c:pt>
                <c:pt idx="568">
                  <c:v>1894</c:v>
                </c:pt>
                <c:pt idx="569">
                  <c:v>1895</c:v>
                </c:pt>
                <c:pt idx="570">
                  <c:v>1896</c:v>
                </c:pt>
                <c:pt idx="571">
                  <c:v>1897</c:v>
                </c:pt>
                <c:pt idx="572">
                  <c:v>1898</c:v>
                </c:pt>
                <c:pt idx="573">
                  <c:v>1899</c:v>
                </c:pt>
                <c:pt idx="574">
                  <c:v>1900</c:v>
                </c:pt>
                <c:pt idx="575">
                  <c:v>1901</c:v>
                </c:pt>
                <c:pt idx="576">
                  <c:v>1902</c:v>
                </c:pt>
                <c:pt idx="577">
                  <c:v>1903</c:v>
                </c:pt>
                <c:pt idx="578">
                  <c:v>1904</c:v>
                </c:pt>
                <c:pt idx="579">
                  <c:v>1905</c:v>
                </c:pt>
                <c:pt idx="580">
                  <c:v>1906</c:v>
                </c:pt>
                <c:pt idx="581">
                  <c:v>1907</c:v>
                </c:pt>
                <c:pt idx="582">
                  <c:v>1908</c:v>
                </c:pt>
                <c:pt idx="583">
                  <c:v>1909</c:v>
                </c:pt>
                <c:pt idx="584">
                  <c:v>1910</c:v>
                </c:pt>
                <c:pt idx="585">
                  <c:v>1911</c:v>
                </c:pt>
                <c:pt idx="586">
                  <c:v>1912</c:v>
                </c:pt>
                <c:pt idx="587">
                  <c:v>1913</c:v>
                </c:pt>
                <c:pt idx="588">
                  <c:v>1914</c:v>
                </c:pt>
                <c:pt idx="589">
                  <c:v>1915</c:v>
                </c:pt>
                <c:pt idx="590">
                  <c:v>1916</c:v>
                </c:pt>
                <c:pt idx="591">
                  <c:v>1917</c:v>
                </c:pt>
                <c:pt idx="592">
                  <c:v>1918</c:v>
                </c:pt>
                <c:pt idx="593">
                  <c:v>1919</c:v>
                </c:pt>
                <c:pt idx="594">
                  <c:v>1920</c:v>
                </c:pt>
                <c:pt idx="595">
                  <c:v>1921</c:v>
                </c:pt>
                <c:pt idx="596">
                  <c:v>1922</c:v>
                </c:pt>
                <c:pt idx="597">
                  <c:v>1923</c:v>
                </c:pt>
                <c:pt idx="598">
                  <c:v>1924</c:v>
                </c:pt>
                <c:pt idx="599">
                  <c:v>1925</c:v>
                </c:pt>
                <c:pt idx="600">
                  <c:v>1926</c:v>
                </c:pt>
                <c:pt idx="601">
                  <c:v>1927</c:v>
                </c:pt>
                <c:pt idx="602">
                  <c:v>1928</c:v>
                </c:pt>
                <c:pt idx="603">
                  <c:v>1929</c:v>
                </c:pt>
                <c:pt idx="604">
                  <c:v>1930</c:v>
                </c:pt>
                <c:pt idx="605">
                  <c:v>1931</c:v>
                </c:pt>
                <c:pt idx="606">
                  <c:v>1932</c:v>
                </c:pt>
                <c:pt idx="607">
                  <c:v>1933</c:v>
                </c:pt>
                <c:pt idx="608">
                  <c:v>1934</c:v>
                </c:pt>
                <c:pt idx="609">
                  <c:v>1935</c:v>
                </c:pt>
                <c:pt idx="610">
                  <c:v>1936</c:v>
                </c:pt>
                <c:pt idx="611">
                  <c:v>1937</c:v>
                </c:pt>
                <c:pt idx="612">
                  <c:v>1938</c:v>
                </c:pt>
                <c:pt idx="613">
                  <c:v>1939</c:v>
                </c:pt>
                <c:pt idx="614">
                  <c:v>1940</c:v>
                </c:pt>
                <c:pt idx="615">
                  <c:v>1941</c:v>
                </c:pt>
                <c:pt idx="616">
                  <c:v>1942</c:v>
                </c:pt>
                <c:pt idx="617">
                  <c:v>1943</c:v>
                </c:pt>
                <c:pt idx="618">
                  <c:v>1944</c:v>
                </c:pt>
                <c:pt idx="619">
                  <c:v>1945</c:v>
                </c:pt>
                <c:pt idx="620">
                  <c:v>1946</c:v>
                </c:pt>
                <c:pt idx="621">
                  <c:v>1947</c:v>
                </c:pt>
                <c:pt idx="622">
                  <c:v>1948</c:v>
                </c:pt>
                <c:pt idx="623">
                  <c:v>1949</c:v>
                </c:pt>
                <c:pt idx="624">
                  <c:v>1950</c:v>
                </c:pt>
                <c:pt idx="625">
                  <c:v>1951</c:v>
                </c:pt>
                <c:pt idx="626">
                  <c:v>1952</c:v>
                </c:pt>
                <c:pt idx="627">
                  <c:v>1953</c:v>
                </c:pt>
                <c:pt idx="628">
                  <c:v>1954</c:v>
                </c:pt>
                <c:pt idx="629">
                  <c:v>1955</c:v>
                </c:pt>
                <c:pt idx="630">
                  <c:v>1956</c:v>
                </c:pt>
                <c:pt idx="631">
                  <c:v>1957</c:v>
                </c:pt>
                <c:pt idx="632">
                  <c:v>1958</c:v>
                </c:pt>
                <c:pt idx="633">
                  <c:v>1959</c:v>
                </c:pt>
                <c:pt idx="634">
                  <c:v>1960</c:v>
                </c:pt>
                <c:pt idx="635">
                  <c:v>1961</c:v>
                </c:pt>
                <c:pt idx="636">
                  <c:v>1962</c:v>
                </c:pt>
                <c:pt idx="637">
                  <c:v>1963</c:v>
                </c:pt>
                <c:pt idx="638">
                  <c:v>1964</c:v>
                </c:pt>
                <c:pt idx="639">
                  <c:v>1965</c:v>
                </c:pt>
                <c:pt idx="640">
                  <c:v>1966</c:v>
                </c:pt>
                <c:pt idx="641">
                  <c:v>1967</c:v>
                </c:pt>
                <c:pt idx="642">
                  <c:v>1968</c:v>
                </c:pt>
                <c:pt idx="643">
                  <c:v>1969</c:v>
                </c:pt>
                <c:pt idx="644">
                  <c:v>1970</c:v>
                </c:pt>
                <c:pt idx="645">
                  <c:v>1971</c:v>
                </c:pt>
                <c:pt idx="646">
                  <c:v>1972</c:v>
                </c:pt>
                <c:pt idx="647">
                  <c:v>1973</c:v>
                </c:pt>
                <c:pt idx="648">
                  <c:v>1974</c:v>
                </c:pt>
                <c:pt idx="649">
                  <c:v>1975</c:v>
                </c:pt>
                <c:pt idx="650">
                  <c:v>1976</c:v>
                </c:pt>
                <c:pt idx="651">
                  <c:v>1977</c:v>
                </c:pt>
                <c:pt idx="652">
                  <c:v>1978</c:v>
                </c:pt>
                <c:pt idx="653">
                  <c:v>1979</c:v>
                </c:pt>
                <c:pt idx="654">
                  <c:v>1980</c:v>
                </c:pt>
                <c:pt idx="655">
                  <c:v>1981</c:v>
                </c:pt>
                <c:pt idx="656">
                  <c:v>1982</c:v>
                </c:pt>
                <c:pt idx="657">
                  <c:v>1983</c:v>
                </c:pt>
                <c:pt idx="658">
                  <c:v>1984</c:v>
                </c:pt>
                <c:pt idx="659">
                  <c:v>1985</c:v>
                </c:pt>
                <c:pt idx="660">
                  <c:v>1986</c:v>
                </c:pt>
                <c:pt idx="661">
                  <c:v>1987</c:v>
                </c:pt>
                <c:pt idx="662">
                  <c:v>1988</c:v>
                </c:pt>
                <c:pt idx="663">
                  <c:v>1989</c:v>
                </c:pt>
                <c:pt idx="664">
                  <c:v>1990</c:v>
                </c:pt>
                <c:pt idx="665">
                  <c:v>1991</c:v>
                </c:pt>
                <c:pt idx="666">
                  <c:v>1992</c:v>
                </c:pt>
                <c:pt idx="667">
                  <c:v>1993</c:v>
                </c:pt>
                <c:pt idx="668">
                  <c:v>1994</c:v>
                </c:pt>
                <c:pt idx="669">
                  <c:v>1995</c:v>
                </c:pt>
                <c:pt idx="670">
                  <c:v>1996</c:v>
                </c:pt>
                <c:pt idx="671">
                  <c:v>1997</c:v>
                </c:pt>
                <c:pt idx="672">
                  <c:v>1998</c:v>
                </c:pt>
                <c:pt idx="673">
                  <c:v>1999</c:v>
                </c:pt>
                <c:pt idx="674">
                  <c:v>2000</c:v>
                </c:pt>
                <c:pt idx="675">
                  <c:v>2001</c:v>
                </c:pt>
                <c:pt idx="676">
                  <c:v>2002</c:v>
                </c:pt>
                <c:pt idx="677">
                  <c:v>2003</c:v>
                </c:pt>
                <c:pt idx="678">
                  <c:v>2004</c:v>
                </c:pt>
                <c:pt idx="679">
                  <c:v>2005</c:v>
                </c:pt>
                <c:pt idx="680">
                  <c:v>2006</c:v>
                </c:pt>
                <c:pt idx="681">
                  <c:v>2007</c:v>
                </c:pt>
                <c:pt idx="682">
                  <c:v>2008</c:v>
                </c:pt>
                <c:pt idx="683">
                  <c:v>2009</c:v>
                </c:pt>
                <c:pt idx="684">
                  <c:v>2010</c:v>
                </c:pt>
                <c:pt idx="685">
                  <c:v>2011</c:v>
                </c:pt>
                <c:pt idx="686">
                  <c:v>2012</c:v>
                </c:pt>
                <c:pt idx="687">
                  <c:v>2013</c:v>
                </c:pt>
                <c:pt idx="688">
                  <c:v>2014</c:v>
                </c:pt>
                <c:pt idx="689">
                  <c:v>2015</c:v>
                </c:pt>
                <c:pt idx="690">
                  <c:v>2016</c:v>
                </c:pt>
                <c:pt idx="691">
                  <c:v>2017</c:v>
                </c:pt>
                <c:pt idx="692">
                  <c:v>2018</c:v>
                </c:pt>
                <c:pt idx="693">
                  <c:v>2019</c:v>
                </c:pt>
                <c:pt idx="694">
                  <c:v>2020</c:v>
                </c:pt>
                <c:pt idx="695">
                  <c:v>2021</c:v>
                </c:pt>
                <c:pt idx="696">
                  <c:v>2022</c:v>
                </c:pt>
                <c:pt idx="697">
                  <c:v>2023</c:v>
                </c:pt>
                <c:pt idx="698">
                  <c:v>2024</c:v>
                </c:pt>
                <c:pt idx="699">
                  <c:v>2025</c:v>
                </c:pt>
                <c:pt idx="700">
                  <c:v>2026</c:v>
                </c:pt>
                <c:pt idx="701">
                  <c:v>2027</c:v>
                </c:pt>
                <c:pt idx="702">
                  <c:v>2028</c:v>
                </c:pt>
                <c:pt idx="703">
                  <c:v>2029</c:v>
                </c:pt>
                <c:pt idx="704">
                  <c:v>2030</c:v>
                </c:pt>
                <c:pt idx="705">
                  <c:v>2031</c:v>
                </c:pt>
                <c:pt idx="706">
                  <c:v>2032</c:v>
                </c:pt>
                <c:pt idx="707">
                  <c:v>2033</c:v>
                </c:pt>
                <c:pt idx="708">
                  <c:v>2034</c:v>
                </c:pt>
                <c:pt idx="709">
                  <c:v>2035</c:v>
                </c:pt>
                <c:pt idx="710">
                  <c:v>2036</c:v>
                </c:pt>
                <c:pt idx="711">
                  <c:v>2037</c:v>
                </c:pt>
                <c:pt idx="712">
                  <c:v>2038</c:v>
                </c:pt>
                <c:pt idx="713">
                  <c:v>2039</c:v>
                </c:pt>
                <c:pt idx="714">
                  <c:v>2040</c:v>
                </c:pt>
                <c:pt idx="715">
                  <c:v>2041</c:v>
                </c:pt>
                <c:pt idx="716">
                  <c:v>2042</c:v>
                </c:pt>
                <c:pt idx="717">
                  <c:v>2043</c:v>
                </c:pt>
                <c:pt idx="718">
                  <c:v>2044</c:v>
                </c:pt>
                <c:pt idx="719">
                  <c:v>2045</c:v>
                </c:pt>
                <c:pt idx="720">
                  <c:v>2046</c:v>
                </c:pt>
                <c:pt idx="721">
                  <c:v>2047</c:v>
                </c:pt>
                <c:pt idx="722">
                  <c:v>2048</c:v>
                </c:pt>
                <c:pt idx="723">
                  <c:v>2049</c:v>
                </c:pt>
                <c:pt idx="724">
                  <c:v>2050</c:v>
                </c:pt>
                <c:pt idx="725">
                  <c:v>2051</c:v>
                </c:pt>
                <c:pt idx="726">
                  <c:v>2052</c:v>
                </c:pt>
                <c:pt idx="727">
                  <c:v>2053</c:v>
                </c:pt>
                <c:pt idx="728">
                  <c:v>2054</c:v>
                </c:pt>
                <c:pt idx="729">
                  <c:v>2055</c:v>
                </c:pt>
                <c:pt idx="730">
                  <c:v>2056</c:v>
                </c:pt>
                <c:pt idx="731">
                  <c:v>2057</c:v>
                </c:pt>
                <c:pt idx="732">
                  <c:v>2058</c:v>
                </c:pt>
                <c:pt idx="733">
                  <c:v>2059</c:v>
                </c:pt>
                <c:pt idx="734">
                  <c:v>2060</c:v>
                </c:pt>
                <c:pt idx="735">
                  <c:v>2061</c:v>
                </c:pt>
                <c:pt idx="736">
                  <c:v>2062</c:v>
                </c:pt>
                <c:pt idx="737">
                  <c:v>2063</c:v>
                </c:pt>
                <c:pt idx="738">
                  <c:v>2064</c:v>
                </c:pt>
                <c:pt idx="739">
                  <c:v>2065</c:v>
                </c:pt>
                <c:pt idx="740">
                  <c:v>2066</c:v>
                </c:pt>
                <c:pt idx="741">
                  <c:v>2067</c:v>
                </c:pt>
                <c:pt idx="742">
                  <c:v>2068</c:v>
                </c:pt>
                <c:pt idx="743">
                  <c:v>2069</c:v>
                </c:pt>
                <c:pt idx="744">
                  <c:v>2070</c:v>
                </c:pt>
                <c:pt idx="745">
                  <c:v>2071</c:v>
                </c:pt>
                <c:pt idx="746">
                  <c:v>2072</c:v>
                </c:pt>
                <c:pt idx="747">
                  <c:v>2073</c:v>
                </c:pt>
                <c:pt idx="748">
                  <c:v>2074</c:v>
                </c:pt>
                <c:pt idx="749">
                  <c:v>2075</c:v>
                </c:pt>
                <c:pt idx="750">
                  <c:v>2076</c:v>
                </c:pt>
                <c:pt idx="751">
                  <c:v>2077</c:v>
                </c:pt>
                <c:pt idx="752">
                  <c:v>2078</c:v>
                </c:pt>
                <c:pt idx="753">
                  <c:v>2079</c:v>
                </c:pt>
                <c:pt idx="754">
                  <c:v>2080</c:v>
                </c:pt>
                <c:pt idx="755">
                  <c:v>2081</c:v>
                </c:pt>
                <c:pt idx="756">
                  <c:v>2082</c:v>
                </c:pt>
                <c:pt idx="757">
                  <c:v>2083</c:v>
                </c:pt>
                <c:pt idx="758">
                  <c:v>2084</c:v>
                </c:pt>
                <c:pt idx="759">
                  <c:v>2085</c:v>
                </c:pt>
                <c:pt idx="760">
                  <c:v>2086</c:v>
                </c:pt>
                <c:pt idx="761">
                  <c:v>2087</c:v>
                </c:pt>
                <c:pt idx="762">
                  <c:v>2088</c:v>
                </c:pt>
                <c:pt idx="763">
                  <c:v>2089</c:v>
                </c:pt>
                <c:pt idx="764">
                  <c:v>2090</c:v>
                </c:pt>
                <c:pt idx="765">
                  <c:v>2091</c:v>
                </c:pt>
                <c:pt idx="766">
                  <c:v>2092</c:v>
                </c:pt>
                <c:pt idx="767">
                  <c:v>2093</c:v>
                </c:pt>
                <c:pt idx="768">
                  <c:v>2094</c:v>
                </c:pt>
                <c:pt idx="769">
                  <c:v>2095</c:v>
                </c:pt>
                <c:pt idx="770">
                  <c:v>2096</c:v>
                </c:pt>
                <c:pt idx="771">
                  <c:v>2097</c:v>
                </c:pt>
                <c:pt idx="772">
                  <c:v>2098</c:v>
                </c:pt>
                <c:pt idx="773">
                  <c:v>2099</c:v>
                </c:pt>
                <c:pt idx="774">
                  <c:v>2100</c:v>
                </c:pt>
                <c:pt idx="775">
                  <c:v>2101</c:v>
                </c:pt>
                <c:pt idx="776">
                  <c:v>2102</c:v>
                </c:pt>
                <c:pt idx="777">
                  <c:v>2103</c:v>
                </c:pt>
                <c:pt idx="778">
                  <c:v>2104</c:v>
                </c:pt>
                <c:pt idx="779">
                  <c:v>2105</c:v>
                </c:pt>
                <c:pt idx="780">
                  <c:v>2106</c:v>
                </c:pt>
                <c:pt idx="781">
                  <c:v>2107</c:v>
                </c:pt>
                <c:pt idx="782">
                  <c:v>2108</c:v>
                </c:pt>
                <c:pt idx="783">
                  <c:v>2109</c:v>
                </c:pt>
                <c:pt idx="784">
                  <c:v>2110</c:v>
                </c:pt>
                <c:pt idx="785">
                  <c:v>2111</c:v>
                </c:pt>
                <c:pt idx="786">
                  <c:v>2112</c:v>
                </c:pt>
                <c:pt idx="787">
                  <c:v>2113</c:v>
                </c:pt>
                <c:pt idx="788">
                  <c:v>2114</c:v>
                </c:pt>
                <c:pt idx="789">
                  <c:v>2115</c:v>
                </c:pt>
                <c:pt idx="790">
                  <c:v>2116</c:v>
                </c:pt>
                <c:pt idx="791">
                  <c:v>2117</c:v>
                </c:pt>
                <c:pt idx="792">
                  <c:v>2118</c:v>
                </c:pt>
                <c:pt idx="793">
                  <c:v>2119</c:v>
                </c:pt>
                <c:pt idx="794">
                  <c:v>2120</c:v>
                </c:pt>
                <c:pt idx="795">
                  <c:v>2121</c:v>
                </c:pt>
                <c:pt idx="796">
                  <c:v>2122</c:v>
                </c:pt>
                <c:pt idx="797">
                  <c:v>2123</c:v>
                </c:pt>
                <c:pt idx="798">
                  <c:v>2124</c:v>
                </c:pt>
                <c:pt idx="799">
                  <c:v>2125</c:v>
                </c:pt>
                <c:pt idx="800">
                  <c:v>2126</c:v>
                </c:pt>
                <c:pt idx="801">
                  <c:v>2127</c:v>
                </c:pt>
                <c:pt idx="802">
                  <c:v>2128</c:v>
                </c:pt>
                <c:pt idx="803">
                  <c:v>2129</c:v>
                </c:pt>
                <c:pt idx="804">
                  <c:v>2130</c:v>
                </c:pt>
                <c:pt idx="805">
                  <c:v>2131</c:v>
                </c:pt>
                <c:pt idx="806">
                  <c:v>2132</c:v>
                </c:pt>
                <c:pt idx="807">
                  <c:v>2133</c:v>
                </c:pt>
                <c:pt idx="808">
                  <c:v>2134</c:v>
                </c:pt>
                <c:pt idx="809">
                  <c:v>2135</c:v>
                </c:pt>
                <c:pt idx="810">
                  <c:v>2136</c:v>
                </c:pt>
                <c:pt idx="811">
                  <c:v>2137</c:v>
                </c:pt>
                <c:pt idx="812">
                  <c:v>2138</c:v>
                </c:pt>
                <c:pt idx="813">
                  <c:v>2139</c:v>
                </c:pt>
                <c:pt idx="814">
                  <c:v>2140</c:v>
                </c:pt>
                <c:pt idx="815">
                  <c:v>2141</c:v>
                </c:pt>
                <c:pt idx="816">
                  <c:v>2142</c:v>
                </c:pt>
                <c:pt idx="817">
                  <c:v>2143</c:v>
                </c:pt>
                <c:pt idx="818">
                  <c:v>2144</c:v>
                </c:pt>
                <c:pt idx="819">
                  <c:v>2145</c:v>
                </c:pt>
                <c:pt idx="820">
                  <c:v>2146</c:v>
                </c:pt>
                <c:pt idx="821">
                  <c:v>2147</c:v>
                </c:pt>
                <c:pt idx="822">
                  <c:v>2148</c:v>
                </c:pt>
                <c:pt idx="823">
                  <c:v>2149</c:v>
                </c:pt>
                <c:pt idx="824">
                  <c:v>2150</c:v>
                </c:pt>
                <c:pt idx="825">
                  <c:v>2151</c:v>
                </c:pt>
                <c:pt idx="826">
                  <c:v>2152</c:v>
                </c:pt>
                <c:pt idx="827">
                  <c:v>2153</c:v>
                </c:pt>
                <c:pt idx="828">
                  <c:v>2154</c:v>
                </c:pt>
                <c:pt idx="829">
                  <c:v>2155</c:v>
                </c:pt>
                <c:pt idx="830">
                  <c:v>2156</c:v>
                </c:pt>
                <c:pt idx="831">
                  <c:v>2157</c:v>
                </c:pt>
                <c:pt idx="832">
                  <c:v>2158</c:v>
                </c:pt>
                <c:pt idx="833">
                  <c:v>2159</c:v>
                </c:pt>
                <c:pt idx="834">
                  <c:v>2160</c:v>
                </c:pt>
                <c:pt idx="835">
                  <c:v>2161</c:v>
                </c:pt>
                <c:pt idx="836">
                  <c:v>2162</c:v>
                </c:pt>
                <c:pt idx="837">
                  <c:v>2163</c:v>
                </c:pt>
                <c:pt idx="838">
                  <c:v>2164</c:v>
                </c:pt>
                <c:pt idx="839">
                  <c:v>2165</c:v>
                </c:pt>
                <c:pt idx="840">
                  <c:v>2166</c:v>
                </c:pt>
                <c:pt idx="841">
                  <c:v>2167</c:v>
                </c:pt>
                <c:pt idx="842">
                  <c:v>2168</c:v>
                </c:pt>
                <c:pt idx="843">
                  <c:v>2169</c:v>
                </c:pt>
                <c:pt idx="844">
                  <c:v>2170</c:v>
                </c:pt>
                <c:pt idx="845">
                  <c:v>2171</c:v>
                </c:pt>
                <c:pt idx="846">
                  <c:v>2172</c:v>
                </c:pt>
                <c:pt idx="847">
                  <c:v>2173</c:v>
                </c:pt>
                <c:pt idx="848">
                  <c:v>2174</c:v>
                </c:pt>
                <c:pt idx="849">
                  <c:v>2175</c:v>
                </c:pt>
                <c:pt idx="850">
                  <c:v>2176</c:v>
                </c:pt>
                <c:pt idx="851">
                  <c:v>2177</c:v>
                </c:pt>
                <c:pt idx="852">
                  <c:v>2178</c:v>
                </c:pt>
                <c:pt idx="853">
                  <c:v>2179</c:v>
                </c:pt>
                <c:pt idx="854">
                  <c:v>2180</c:v>
                </c:pt>
                <c:pt idx="855">
                  <c:v>2181</c:v>
                </c:pt>
                <c:pt idx="856">
                  <c:v>2182</c:v>
                </c:pt>
                <c:pt idx="857">
                  <c:v>2183</c:v>
                </c:pt>
                <c:pt idx="858">
                  <c:v>2184</c:v>
                </c:pt>
                <c:pt idx="859">
                  <c:v>2185</c:v>
                </c:pt>
                <c:pt idx="860">
                  <c:v>2186</c:v>
                </c:pt>
                <c:pt idx="861">
                  <c:v>2187</c:v>
                </c:pt>
                <c:pt idx="862">
                  <c:v>2188</c:v>
                </c:pt>
                <c:pt idx="863">
                  <c:v>2189</c:v>
                </c:pt>
                <c:pt idx="864">
                  <c:v>2190</c:v>
                </c:pt>
                <c:pt idx="865">
                  <c:v>2191</c:v>
                </c:pt>
                <c:pt idx="866">
                  <c:v>2192</c:v>
                </c:pt>
                <c:pt idx="867">
                  <c:v>2193</c:v>
                </c:pt>
                <c:pt idx="868">
                  <c:v>2194</c:v>
                </c:pt>
                <c:pt idx="869">
                  <c:v>2195</c:v>
                </c:pt>
                <c:pt idx="870">
                  <c:v>2196</c:v>
                </c:pt>
                <c:pt idx="871">
                  <c:v>2197</c:v>
                </c:pt>
                <c:pt idx="872">
                  <c:v>2198</c:v>
                </c:pt>
                <c:pt idx="873">
                  <c:v>2199</c:v>
                </c:pt>
                <c:pt idx="874">
                  <c:v>2200</c:v>
                </c:pt>
                <c:pt idx="875">
                  <c:v>2201</c:v>
                </c:pt>
                <c:pt idx="876">
                  <c:v>2202</c:v>
                </c:pt>
                <c:pt idx="877">
                  <c:v>2203</c:v>
                </c:pt>
                <c:pt idx="878">
                  <c:v>2204</c:v>
                </c:pt>
                <c:pt idx="879">
                  <c:v>2205</c:v>
                </c:pt>
                <c:pt idx="880">
                  <c:v>2206</c:v>
                </c:pt>
                <c:pt idx="881">
                  <c:v>2207</c:v>
                </c:pt>
                <c:pt idx="882">
                  <c:v>2208</c:v>
                </c:pt>
                <c:pt idx="883">
                  <c:v>2209</c:v>
                </c:pt>
                <c:pt idx="884">
                  <c:v>2210</c:v>
                </c:pt>
                <c:pt idx="885">
                  <c:v>2211</c:v>
                </c:pt>
                <c:pt idx="886">
                  <c:v>2212</c:v>
                </c:pt>
                <c:pt idx="887">
                  <c:v>2213</c:v>
                </c:pt>
                <c:pt idx="888">
                  <c:v>2214</c:v>
                </c:pt>
                <c:pt idx="889">
                  <c:v>2215</c:v>
                </c:pt>
                <c:pt idx="890">
                  <c:v>2216</c:v>
                </c:pt>
                <c:pt idx="891">
                  <c:v>2217</c:v>
                </c:pt>
                <c:pt idx="892">
                  <c:v>2218</c:v>
                </c:pt>
                <c:pt idx="893">
                  <c:v>2219</c:v>
                </c:pt>
                <c:pt idx="894">
                  <c:v>2220</c:v>
                </c:pt>
                <c:pt idx="895">
                  <c:v>2221</c:v>
                </c:pt>
                <c:pt idx="896">
                  <c:v>2222</c:v>
                </c:pt>
                <c:pt idx="897">
                  <c:v>2223</c:v>
                </c:pt>
                <c:pt idx="898">
                  <c:v>2224</c:v>
                </c:pt>
                <c:pt idx="899">
                  <c:v>2225</c:v>
                </c:pt>
                <c:pt idx="900">
                  <c:v>2226</c:v>
                </c:pt>
                <c:pt idx="901">
                  <c:v>2227</c:v>
                </c:pt>
                <c:pt idx="902">
                  <c:v>2228</c:v>
                </c:pt>
                <c:pt idx="903">
                  <c:v>2229</c:v>
                </c:pt>
                <c:pt idx="904">
                  <c:v>2230</c:v>
                </c:pt>
                <c:pt idx="905">
                  <c:v>2231</c:v>
                </c:pt>
                <c:pt idx="906">
                  <c:v>2232</c:v>
                </c:pt>
                <c:pt idx="907">
                  <c:v>2233</c:v>
                </c:pt>
                <c:pt idx="908">
                  <c:v>2234</c:v>
                </c:pt>
                <c:pt idx="909">
                  <c:v>2235</c:v>
                </c:pt>
                <c:pt idx="910">
                  <c:v>2236</c:v>
                </c:pt>
                <c:pt idx="911">
                  <c:v>2237</c:v>
                </c:pt>
                <c:pt idx="912">
                  <c:v>2238</c:v>
                </c:pt>
                <c:pt idx="913">
                  <c:v>2239</c:v>
                </c:pt>
                <c:pt idx="914">
                  <c:v>2240</c:v>
                </c:pt>
                <c:pt idx="915">
                  <c:v>2241</c:v>
                </c:pt>
                <c:pt idx="916">
                  <c:v>2242</c:v>
                </c:pt>
                <c:pt idx="917">
                  <c:v>2243</c:v>
                </c:pt>
                <c:pt idx="918">
                  <c:v>2244</c:v>
                </c:pt>
                <c:pt idx="919">
                  <c:v>2245</c:v>
                </c:pt>
                <c:pt idx="920">
                  <c:v>2246</c:v>
                </c:pt>
                <c:pt idx="921">
                  <c:v>2247</c:v>
                </c:pt>
                <c:pt idx="922">
                  <c:v>2248</c:v>
                </c:pt>
                <c:pt idx="923">
                  <c:v>2249</c:v>
                </c:pt>
                <c:pt idx="924">
                  <c:v>2250</c:v>
                </c:pt>
                <c:pt idx="925">
                  <c:v>2251</c:v>
                </c:pt>
                <c:pt idx="926">
                  <c:v>2252</c:v>
                </c:pt>
                <c:pt idx="927">
                  <c:v>2253</c:v>
                </c:pt>
                <c:pt idx="928">
                  <c:v>2254</c:v>
                </c:pt>
                <c:pt idx="929">
                  <c:v>2255</c:v>
                </c:pt>
                <c:pt idx="930">
                  <c:v>2256</c:v>
                </c:pt>
                <c:pt idx="931">
                  <c:v>2257</c:v>
                </c:pt>
                <c:pt idx="932">
                  <c:v>2258</c:v>
                </c:pt>
                <c:pt idx="933">
                  <c:v>2259</c:v>
                </c:pt>
                <c:pt idx="934">
                  <c:v>2260</c:v>
                </c:pt>
                <c:pt idx="935">
                  <c:v>2261</c:v>
                </c:pt>
                <c:pt idx="936">
                  <c:v>2262</c:v>
                </c:pt>
                <c:pt idx="937">
                  <c:v>2263</c:v>
                </c:pt>
                <c:pt idx="938">
                  <c:v>2264</c:v>
                </c:pt>
                <c:pt idx="939">
                  <c:v>2265</c:v>
                </c:pt>
                <c:pt idx="940">
                  <c:v>2266</c:v>
                </c:pt>
                <c:pt idx="941">
                  <c:v>2267</c:v>
                </c:pt>
                <c:pt idx="942">
                  <c:v>2268</c:v>
                </c:pt>
                <c:pt idx="943">
                  <c:v>2269</c:v>
                </c:pt>
                <c:pt idx="944">
                  <c:v>2270</c:v>
                </c:pt>
                <c:pt idx="945">
                  <c:v>2271</c:v>
                </c:pt>
                <c:pt idx="946">
                  <c:v>2272</c:v>
                </c:pt>
                <c:pt idx="947">
                  <c:v>2273</c:v>
                </c:pt>
                <c:pt idx="948">
                  <c:v>2274</c:v>
                </c:pt>
                <c:pt idx="949">
                  <c:v>2275</c:v>
                </c:pt>
                <c:pt idx="950">
                  <c:v>2276</c:v>
                </c:pt>
                <c:pt idx="951">
                  <c:v>2277</c:v>
                </c:pt>
                <c:pt idx="952">
                  <c:v>2278</c:v>
                </c:pt>
                <c:pt idx="953">
                  <c:v>2279</c:v>
                </c:pt>
                <c:pt idx="954">
                  <c:v>2280</c:v>
                </c:pt>
                <c:pt idx="955">
                  <c:v>2281</c:v>
                </c:pt>
                <c:pt idx="956">
                  <c:v>2282</c:v>
                </c:pt>
                <c:pt idx="957">
                  <c:v>2283</c:v>
                </c:pt>
                <c:pt idx="958">
                  <c:v>2284</c:v>
                </c:pt>
                <c:pt idx="959">
                  <c:v>2285</c:v>
                </c:pt>
                <c:pt idx="960">
                  <c:v>2286</c:v>
                </c:pt>
                <c:pt idx="961">
                  <c:v>2287</c:v>
                </c:pt>
                <c:pt idx="962">
                  <c:v>2288</c:v>
                </c:pt>
                <c:pt idx="963">
                  <c:v>2289</c:v>
                </c:pt>
                <c:pt idx="964">
                  <c:v>2290</c:v>
                </c:pt>
                <c:pt idx="965">
                  <c:v>2291</c:v>
                </c:pt>
                <c:pt idx="966">
                  <c:v>2292</c:v>
                </c:pt>
                <c:pt idx="967">
                  <c:v>2293</c:v>
                </c:pt>
                <c:pt idx="968">
                  <c:v>2294</c:v>
                </c:pt>
                <c:pt idx="969">
                  <c:v>2295</c:v>
                </c:pt>
                <c:pt idx="970">
                  <c:v>2296</c:v>
                </c:pt>
                <c:pt idx="971">
                  <c:v>2297</c:v>
                </c:pt>
                <c:pt idx="972">
                  <c:v>2298</c:v>
                </c:pt>
                <c:pt idx="973">
                  <c:v>2299</c:v>
                </c:pt>
                <c:pt idx="974">
                  <c:v>2300</c:v>
                </c:pt>
              </c:numCache>
            </c:numRef>
          </c:xVal>
          <c:yVal>
            <c:numRef>
              <c:f>'Original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</c:ser>
        <c:axId val="83633664"/>
        <c:axId val="83635584"/>
      </c:scatterChart>
      <c:valAx>
        <c:axId val="83633664"/>
        <c:scaling>
          <c:orientation val="minMax"/>
          <c:max val="1758"/>
          <c:min val="1472.82"/>
        </c:scaling>
        <c:axPos val="b"/>
        <c:title>
          <c:tx>
            <c:rich>
              <a:bodyPr/>
              <a:lstStyle/>
              <a:p>
                <a:pPr>
                  <a:defRPr sz="115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1377479577575558"/>
              <c:y val="0.8820084405202585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635584"/>
        <c:crossesAt val="0.8"/>
        <c:crossBetween val="midCat"/>
        <c:majorUnit val="57.24"/>
        <c:minorUnit val="28.62"/>
      </c:valAx>
      <c:valAx>
        <c:axId val="83635584"/>
        <c:scaling>
          <c:orientation val="minMax"/>
          <c:max val="2"/>
          <c:min val="0.8"/>
        </c:scaling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Istanbul CPI</a:t>
                </a:r>
              </a:p>
            </c:rich>
          </c:tx>
          <c:layout>
            <c:manualLayout>
              <c:xMode val="edge"/>
              <c:yMode val="edge"/>
              <c:x val="2.2038597137834046E-2"/>
              <c:y val="0.3274345715643796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633664"/>
        <c:crossesAt val="1472.82"/>
        <c:crossBetween val="midCat"/>
        <c:majorUnit val="0.2"/>
        <c:minorUnit val="4.0000000000000022E-2"/>
      </c:valAx>
      <c:spPr>
        <a:noFill/>
        <a:ln w="3175">
          <a:solidFill>
            <a:srgbClr val="B3B3B3"/>
          </a:solidFill>
          <a:prstDash val="solid"/>
        </a:ln>
      </c:spPr>
    </c:plotArea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89" r="0.75000000000000289" t="1" header="0.51180555555555562" footer="0.51180555555555562"/>
    <c:pageSetup firstPageNumber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6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Krakow Consumer Price Index (5 year avr.)</a:t>
            </a:r>
          </a:p>
        </c:rich>
      </c:tx>
      <c:layout>
        <c:manualLayout>
          <c:xMode val="edge"/>
          <c:yMode val="edge"/>
          <c:x val="0.21212149745165271"/>
          <c:y val="3.539833206101385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2396710890031652"/>
          <c:y val="0.22418943638642153"/>
          <c:w val="0.8278248049898963"/>
          <c:h val="0.57817275699655768"/>
        </c:manualLayout>
      </c:layout>
      <c:scatterChart>
        <c:scatterStyle val="lineMarker"/>
        <c:ser>
          <c:idx val="0"/>
          <c:order val="0"/>
          <c:tx>
            <c:strRef>
              <c:f>'Original Data'!#REF!</c:f>
              <c:strCache>
                <c:ptCount val="1"/>
                <c:pt idx="0">
                  <c:v>#REF!</c:v>
                </c:pt>
              </c:strCache>
            </c:strRef>
          </c:tx>
          <c:spPr>
            <a:ln w="3175">
              <a:solidFill>
                <a:srgbClr val="004586"/>
              </a:solidFill>
              <a:prstDash val="solid"/>
            </a:ln>
          </c:spPr>
          <c:marker>
            <c:symbol val="none"/>
          </c:marker>
          <c:xVal>
            <c:numRef>
              <c:f>'Original Data'!$A$371:$A$1543</c:f>
              <c:numCache>
                <c:formatCode>General</c:formatCode>
                <c:ptCount val="1173"/>
                <c:pt idx="0">
                  <c:v>1326</c:v>
                </c:pt>
                <c:pt idx="1">
                  <c:v>1327</c:v>
                </c:pt>
                <c:pt idx="2">
                  <c:v>1328</c:v>
                </c:pt>
                <c:pt idx="3">
                  <c:v>1329</c:v>
                </c:pt>
                <c:pt idx="4">
                  <c:v>1330</c:v>
                </c:pt>
                <c:pt idx="5">
                  <c:v>1331</c:v>
                </c:pt>
                <c:pt idx="6">
                  <c:v>1332</c:v>
                </c:pt>
                <c:pt idx="7">
                  <c:v>1333</c:v>
                </c:pt>
                <c:pt idx="8">
                  <c:v>1334</c:v>
                </c:pt>
                <c:pt idx="9">
                  <c:v>1335</c:v>
                </c:pt>
                <c:pt idx="10">
                  <c:v>1336</c:v>
                </c:pt>
                <c:pt idx="11">
                  <c:v>1337</c:v>
                </c:pt>
                <c:pt idx="12">
                  <c:v>1338</c:v>
                </c:pt>
                <c:pt idx="13">
                  <c:v>1339</c:v>
                </c:pt>
                <c:pt idx="14">
                  <c:v>1340</c:v>
                </c:pt>
                <c:pt idx="15">
                  <c:v>1341</c:v>
                </c:pt>
                <c:pt idx="16">
                  <c:v>1342</c:v>
                </c:pt>
                <c:pt idx="17">
                  <c:v>1343</c:v>
                </c:pt>
                <c:pt idx="18">
                  <c:v>1344</c:v>
                </c:pt>
                <c:pt idx="19">
                  <c:v>1345</c:v>
                </c:pt>
                <c:pt idx="20">
                  <c:v>1346</c:v>
                </c:pt>
                <c:pt idx="21">
                  <c:v>1347</c:v>
                </c:pt>
                <c:pt idx="22">
                  <c:v>1348</c:v>
                </c:pt>
                <c:pt idx="23">
                  <c:v>1349</c:v>
                </c:pt>
                <c:pt idx="24">
                  <c:v>1350</c:v>
                </c:pt>
                <c:pt idx="25">
                  <c:v>1351</c:v>
                </c:pt>
                <c:pt idx="26">
                  <c:v>1352</c:v>
                </c:pt>
                <c:pt idx="27">
                  <c:v>1353</c:v>
                </c:pt>
                <c:pt idx="28">
                  <c:v>1354</c:v>
                </c:pt>
                <c:pt idx="29">
                  <c:v>1355</c:v>
                </c:pt>
                <c:pt idx="30">
                  <c:v>1356</c:v>
                </c:pt>
                <c:pt idx="31">
                  <c:v>1357</c:v>
                </c:pt>
                <c:pt idx="32">
                  <c:v>1358</c:v>
                </c:pt>
                <c:pt idx="33">
                  <c:v>1359</c:v>
                </c:pt>
                <c:pt idx="34">
                  <c:v>1360</c:v>
                </c:pt>
                <c:pt idx="35">
                  <c:v>1361</c:v>
                </c:pt>
                <c:pt idx="36">
                  <c:v>1362</c:v>
                </c:pt>
                <c:pt idx="37">
                  <c:v>1363</c:v>
                </c:pt>
                <c:pt idx="38">
                  <c:v>1364</c:v>
                </c:pt>
                <c:pt idx="39">
                  <c:v>1365</c:v>
                </c:pt>
                <c:pt idx="40">
                  <c:v>1366</c:v>
                </c:pt>
                <c:pt idx="41">
                  <c:v>1367</c:v>
                </c:pt>
                <c:pt idx="42">
                  <c:v>1368</c:v>
                </c:pt>
                <c:pt idx="43">
                  <c:v>1369</c:v>
                </c:pt>
                <c:pt idx="44">
                  <c:v>1370</c:v>
                </c:pt>
                <c:pt idx="45">
                  <c:v>1371</c:v>
                </c:pt>
                <c:pt idx="46">
                  <c:v>1372</c:v>
                </c:pt>
                <c:pt idx="47">
                  <c:v>1373</c:v>
                </c:pt>
                <c:pt idx="48">
                  <c:v>1374</c:v>
                </c:pt>
                <c:pt idx="49">
                  <c:v>1375</c:v>
                </c:pt>
                <c:pt idx="50">
                  <c:v>1376</c:v>
                </c:pt>
                <c:pt idx="51">
                  <c:v>1377</c:v>
                </c:pt>
                <c:pt idx="52">
                  <c:v>1378</c:v>
                </c:pt>
                <c:pt idx="53">
                  <c:v>1379</c:v>
                </c:pt>
                <c:pt idx="54">
                  <c:v>1380</c:v>
                </c:pt>
                <c:pt idx="55">
                  <c:v>1381</c:v>
                </c:pt>
                <c:pt idx="56">
                  <c:v>1382</c:v>
                </c:pt>
                <c:pt idx="57">
                  <c:v>1383</c:v>
                </c:pt>
                <c:pt idx="58">
                  <c:v>1384</c:v>
                </c:pt>
                <c:pt idx="59">
                  <c:v>1385</c:v>
                </c:pt>
                <c:pt idx="60">
                  <c:v>1386</c:v>
                </c:pt>
                <c:pt idx="61">
                  <c:v>1387</c:v>
                </c:pt>
                <c:pt idx="62">
                  <c:v>1388</c:v>
                </c:pt>
                <c:pt idx="63">
                  <c:v>1389</c:v>
                </c:pt>
                <c:pt idx="64">
                  <c:v>1390</c:v>
                </c:pt>
                <c:pt idx="65">
                  <c:v>1391</c:v>
                </c:pt>
                <c:pt idx="66">
                  <c:v>1392</c:v>
                </c:pt>
                <c:pt idx="67">
                  <c:v>1393</c:v>
                </c:pt>
                <c:pt idx="68">
                  <c:v>1394</c:v>
                </c:pt>
                <c:pt idx="69">
                  <c:v>1395</c:v>
                </c:pt>
                <c:pt idx="70">
                  <c:v>1396</c:v>
                </c:pt>
                <c:pt idx="71">
                  <c:v>1397</c:v>
                </c:pt>
                <c:pt idx="72">
                  <c:v>1398</c:v>
                </c:pt>
                <c:pt idx="73">
                  <c:v>1399</c:v>
                </c:pt>
                <c:pt idx="74">
                  <c:v>1400</c:v>
                </c:pt>
                <c:pt idx="75">
                  <c:v>1401</c:v>
                </c:pt>
                <c:pt idx="76">
                  <c:v>1402</c:v>
                </c:pt>
                <c:pt idx="77">
                  <c:v>1403</c:v>
                </c:pt>
                <c:pt idx="78">
                  <c:v>1404</c:v>
                </c:pt>
                <c:pt idx="79">
                  <c:v>1405</c:v>
                </c:pt>
                <c:pt idx="80">
                  <c:v>1406</c:v>
                </c:pt>
                <c:pt idx="81">
                  <c:v>1407</c:v>
                </c:pt>
                <c:pt idx="82">
                  <c:v>1408</c:v>
                </c:pt>
                <c:pt idx="83">
                  <c:v>1409</c:v>
                </c:pt>
                <c:pt idx="84">
                  <c:v>1410</c:v>
                </c:pt>
                <c:pt idx="85">
                  <c:v>1411</c:v>
                </c:pt>
                <c:pt idx="86">
                  <c:v>1412</c:v>
                </c:pt>
                <c:pt idx="87">
                  <c:v>1413</c:v>
                </c:pt>
                <c:pt idx="88">
                  <c:v>1414</c:v>
                </c:pt>
                <c:pt idx="89">
                  <c:v>1415</c:v>
                </c:pt>
                <c:pt idx="90">
                  <c:v>1416</c:v>
                </c:pt>
                <c:pt idx="91">
                  <c:v>1417</c:v>
                </c:pt>
                <c:pt idx="92">
                  <c:v>1418</c:v>
                </c:pt>
                <c:pt idx="93">
                  <c:v>1419</c:v>
                </c:pt>
                <c:pt idx="94">
                  <c:v>1420</c:v>
                </c:pt>
                <c:pt idx="95">
                  <c:v>1421</c:v>
                </c:pt>
                <c:pt idx="96">
                  <c:v>1422</c:v>
                </c:pt>
                <c:pt idx="97">
                  <c:v>1423</c:v>
                </c:pt>
                <c:pt idx="98">
                  <c:v>1424</c:v>
                </c:pt>
                <c:pt idx="99">
                  <c:v>1425</c:v>
                </c:pt>
                <c:pt idx="100">
                  <c:v>1426</c:v>
                </c:pt>
                <c:pt idx="101">
                  <c:v>1427</c:v>
                </c:pt>
                <c:pt idx="102">
                  <c:v>1428</c:v>
                </c:pt>
                <c:pt idx="103">
                  <c:v>1429</c:v>
                </c:pt>
                <c:pt idx="104">
                  <c:v>1430</c:v>
                </c:pt>
                <c:pt idx="105">
                  <c:v>1431</c:v>
                </c:pt>
                <c:pt idx="106">
                  <c:v>1432</c:v>
                </c:pt>
                <c:pt idx="107">
                  <c:v>1433</c:v>
                </c:pt>
                <c:pt idx="108">
                  <c:v>1434</c:v>
                </c:pt>
                <c:pt idx="109">
                  <c:v>1435</c:v>
                </c:pt>
                <c:pt idx="110">
                  <c:v>1436</c:v>
                </c:pt>
                <c:pt idx="111">
                  <c:v>1437</c:v>
                </c:pt>
                <c:pt idx="112">
                  <c:v>1438</c:v>
                </c:pt>
                <c:pt idx="113">
                  <c:v>1439</c:v>
                </c:pt>
                <c:pt idx="114">
                  <c:v>1440</c:v>
                </c:pt>
                <c:pt idx="115">
                  <c:v>1441</c:v>
                </c:pt>
                <c:pt idx="116">
                  <c:v>1442</c:v>
                </c:pt>
                <c:pt idx="117">
                  <c:v>1443</c:v>
                </c:pt>
                <c:pt idx="118">
                  <c:v>1444</c:v>
                </c:pt>
                <c:pt idx="119">
                  <c:v>1445</c:v>
                </c:pt>
                <c:pt idx="120">
                  <c:v>1446</c:v>
                </c:pt>
                <c:pt idx="121">
                  <c:v>1447</c:v>
                </c:pt>
                <c:pt idx="122">
                  <c:v>1448</c:v>
                </c:pt>
                <c:pt idx="123">
                  <c:v>1449</c:v>
                </c:pt>
                <c:pt idx="124">
                  <c:v>1450</c:v>
                </c:pt>
                <c:pt idx="125">
                  <c:v>1451</c:v>
                </c:pt>
                <c:pt idx="126">
                  <c:v>1452</c:v>
                </c:pt>
                <c:pt idx="127">
                  <c:v>1453</c:v>
                </c:pt>
                <c:pt idx="128">
                  <c:v>1454</c:v>
                </c:pt>
                <c:pt idx="129">
                  <c:v>1455</c:v>
                </c:pt>
                <c:pt idx="130">
                  <c:v>1456</c:v>
                </c:pt>
                <c:pt idx="131">
                  <c:v>1457</c:v>
                </c:pt>
                <c:pt idx="132">
                  <c:v>1458</c:v>
                </c:pt>
                <c:pt idx="133">
                  <c:v>1459</c:v>
                </c:pt>
                <c:pt idx="134">
                  <c:v>1460</c:v>
                </c:pt>
                <c:pt idx="135">
                  <c:v>1461</c:v>
                </c:pt>
                <c:pt idx="136">
                  <c:v>1462</c:v>
                </c:pt>
                <c:pt idx="137">
                  <c:v>1463</c:v>
                </c:pt>
                <c:pt idx="138">
                  <c:v>1464</c:v>
                </c:pt>
                <c:pt idx="139">
                  <c:v>1465</c:v>
                </c:pt>
                <c:pt idx="140">
                  <c:v>1466</c:v>
                </c:pt>
                <c:pt idx="141">
                  <c:v>1467</c:v>
                </c:pt>
                <c:pt idx="142">
                  <c:v>1468</c:v>
                </c:pt>
                <c:pt idx="143">
                  <c:v>1469</c:v>
                </c:pt>
                <c:pt idx="144">
                  <c:v>1470</c:v>
                </c:pt>
                <c:pt idx="145">
                  <c:v>1471</c:v>
                </c:pt>
                <c:pt idx="146">
                  <c:v>1472</c:v>
                </c:pt>
                <c:pt idx="147">
                  <c:v>1473</c:v>
                </c:pt>
                <c:pt idx="148">
                  <c:v>1474</c:v>
                </c:pt>
                <c:pt idx="149">
                  <c:v>1475</c:v>
                </c:pt>
                <c:pt idx="150">
                  <c:v>1476</c:v>
                </c:pt>
                <c:pt idx="151">
                  <c:v>1477</c:v>
                </c:pt>
                <c:pt idx="152">
                  <c:v>1478</c:v>
                </c:pt>
                <c:pt idx="153">
                  <c:v>1479</c:v>
                </c:pt>
                <c:pt idx="154">
                  <c:v>1480</c:v>
                </c:pt>
                <c:pt idx="155">
                  <c:v>1481</c:v>
                </c:pt>
                <c:pt idx="156">
                  <c:v>1482</c:v>
                </c:pt>
                <c:pt idx="157">
                  <c:v>1483</c:v>
                </c:pt>
                <c:pt idx="158">
                  <c:v>1484</c:v>
                </c:pt>
                <c:pt idx="159">
                  <c:v>1485</c:v>
                </c:pt>
                <c:pt idx="160">
                  <c:v>1486</c:v>
                </c:pt>
                <c:pt idx="161">
                  <c:v>1487</c:v>
                </c:pt>
                <c:pt idx="162">
                  <c:v>1488</c:v>
                </c:pt>
                <c:pt idx="163">
                  <c:v>1489</c:v>
                </c:pt>
                <c:pt idx="164">
                  <c:v>1490</c:v>
                </c:pt>
                <c:pt idx="165">
                  <c:v>1491</c:v>
                </c:pt>
                <c:pt idx="166">
                  <c:v>1492</c:v>
                </c:pt>
                <c:pt idx="167">
                  <c:v>1493</c:v>
                </c:pt>
                <c:pt idx="168">
                  <c:v>1494</c:v>
                </c:pt>
                <c:pt idx="169">
                  <c:v>1495</c:v>
                </c:pt>
                <c:pt idx="170">
                  <c:v>1496</c:v>
                </c:pt>
                <c:pt idx="171">
                  <c:v>1497</c:v>
                </c:pt>
                <c:pt idx="172">
                  <c:v>1498</c:v>
                </c:pt>
                <c:pt idx="173">
                  <c:v>1499</c:v>
                </c:pt>
                <c:pt idx="174">
                  <c:v>1500</c:v>
                </c:pt>
                <c:pt idx="175">
                  <c:v>1501</c:v>
                </c:pt>
                <c:pt idx="176">
                  <c:v>1502</c:v>
                </c:pt>
                <c:pt idx="177">
                  <c:v>1503</c:v>
                </c:pt>
                <c:pt idx="178">
                  <c:v>1504</c:v>
                </c:pt>
                <c:pt idx="179">
                  <c:v>1505</c:v>
                </c:pt>
                <c:pt idx="180">
                  <c:v>1506</c:v>
                </c:pt>
                <c:pt idx="181">
                  <c:v>1507</c:v>
                </c:pt>
                <c:pt idx="182">
                  <c:v>1508</c:v>
                </c:pt>
                <c:pt idx="183">
                  <c:v>1509</c:v>
                </c:pt>
                <c:pt idx="184">
                  <c:v>1510</c:v>
                </c:pt>
                <c:pt idx="185">
                  <c:v>1511</c:v>
                </c:pt>
                <c:pt idx="186">
                  <c:v>1512</c:v>
                </c:pt>
                <c:pt idx="187">
                  <c:v>1513</c:v>
                </c:pt>
                <c:pt idx="188">
                  <c:v>1514</c:v>
                </c:pt>
                <c:pt idx="189">
                  <c:v>1515</c:v>
                </c:pt>
                <c:pt idx="190">
                  <c:v>1516</c:v>
                </c:pt>
                <c:pt idx="191">
                  <c:v>1517</c:v>
                </c:pt>
                <c:pt idx="192">
                  <c:v>1518</c:v>
                </c:pt>
                <c:pt idx="193">
                  <c:v>1519</c:v>
                </c:pt>
                <c:pt idx="194">
                  <c:v>1520</c:v>
                </c:pt>
                <c:pt idx="195">
                  <c:v>1521</c:v>
                </c:pt>
                <c:pt idx="196">
                  <c:v>1522</c:v>
                </c:pt>
                <c:pt idx="197">
                  <c:v>1523</c:v>
                </c:pt>
                <c:pt idx="198">
                  <c:v>1524</c:v>
                </c:pt>
                <c:pt idx="199">
                  <c:v>1525</c:v>
                </c:pt>
                <c:pt idx="200">
                  <c:v>1526</c:v>
                </c:pt>
                <c:pt idx="201">
                  <c:v>1527</c:v>
                </c:pt>
                <c:pt idx="202">
                  <c:v>1528</c:v>
                </c:pt>
                <c:pt idx="203">
                  <c:v>1529</c:v>
                </c:pt>
                <c:pt idx="204">
                  <c:v>1530</c:v>
                </c:pt>
                <c:pt idx="205">
                  <c:v>1531</c:v>
                </c:pt>
                <c:pt idx="206">
                  <c:v>1532</c:v>
                </c:pt>
                <c:pt idx="207">
                  <c:v>1533</c:v>
                </c:pt>
                <c:pt idx="208">
                  <c:v>1534</c:v>
                </c:pt>
                <c:pt idx="209">
                  <c:v>1535</c:v>
                </c:pt>
                <c:pt idx="210">
                  <c:v>1536</c:v>
                </c:pt>
                <c:pt idx="211">
                  <c:v>1537</c:v>
                </c:pt>
                <c:pt idx="212">
                  <c:v>1538</c:v>
                </c:pt>
                <c:pt idx="213">
                  <c:v>1539</c:v>
                </c:pt>
                <c:pt idx="214">
                  <c:v>1540</c:v>
                </c:pt>
                <c:pt idx="215">
                  <c:v>1541</c:v>
                </c:pt>
                <c:pt idx="216">
                  <c:v>1542</c:v>
                </c:pt>
                <c:pt idx="217">
                  <c:v>1543</c:v>
                </c:pt>
                <c:pt idx="218">
                  <c:v>1544</c:v>
                </c:pt>
                <c:pt idx="219">
                  <c:v>1545</c:v>
                </c:pt>
                <c:pt idx="220">
                  <c:v>1546</c:v>
                </c:pt>
                <c:pt idx="221">
                  <c:v>1547</c:v>
                </c:pt>
                <c:pt idx="222">
                  <c:v>1548</c:v>
                </c:pt>
                <c:pt idx="223">
                  <c:v>1549</c:v>
                </c:pt>
                <c:pt idx="224">
                  <c:v>1550</c:v>
                </c:pt>
                <c:pt idx="225">
                  <c:v>1551</c:v>
                </c:pt>
                <c:pt idx="226">
                  <c:v>1552</c:v>
                </c:pt>
                <c:pt idx="227">
                  <c:v>1553</c:v>
                </c:pt>
                <c:pt idx="228">
                  <c:v>1554</c:v>
                </c:pt>
                <c:pt idx="229">
                  <c:v>1555</c:v>
                </c:pt>
                <c:pt idx="230">
                  <c:v>1556</c:v>
                </c:pt>
                <c:pt idx="231">
                  <c:v>1557</c:v>
                </c:pt>
                <c:pt idx="232">
                  <c:v>1558</c:v>
                </c:pt>
                <c:pt idx="233">
                  <c:v>1559</c:v>
                </c:pt>
                <c:pt idx="234">
                  <c:v>1560</c:v>
                </c:pt>
                <c:pt idx="235">
                  <c:v>1561</c:v>
                </c:pt>
                <c:pt idx="236">
                  <c:v>1562</c:v>
                </c:pt>
                <c:pt idx="237">
                  <c:v>1563</c:v>
                </c:pt>
                <c:pt idx="238">
                  <c:v>1564</c:v>
                </c:pt>
                <c:pt idx="239">
                  <c:v>1565</c:v>
                </c:pt>
                <c:pt idx="240">
                  <c:v>1566</c:v>
                </c:pt>
                <c:pt idx="241">
                  <c:v>1567</c:v>
                </c:pt>
                <c:pt idx="242">
                  <c:v>1568</c:v>
                </c:pt>
                <c:pt idx="243">
                  <c:v>1569</c:v>
                </c:pt>
                <c:pt idx="244">
                  <c:v>1570</c:v>
                </c:pt>
                <c:pt idx="245">
                  <c:v>1571</c:v>
                </c:pt>
                <c:pt idx="246">
                  <c:v>1572</c:v>
                </c:pt>
                <c:pt idx="247">
                  <c:v>1573</c:v>
                </c:pt>
                <c:pt idx="248">
                  <c:v>1574</c:v>
                </c:pt>
                <c:pt idx="249">
                  <c:v>1575</c:v>
                </c:pt>
                <c:pt idx="250">
                  <c:v>1576</c:v>
                </c:pt>
                <c:pt idx="251">
                  <c:v>1577</c:v>
                </c:pt>
                <c:pt idx="252">
                  <c:v>1578</c:v>
                </c:pt>
                <c:pt idx="253">
                  <c:v>1579</c:v>
                </c:pt>
                <c:pt idx="254">
                  <c:v>1580</c:v>
                </c:pt>
                <c:pt idx="255">
                  <c:v>1581</c:v>
                </c:pt>
                <c:pt idx="256">
                  <c:v>1582</c:v>
                </c:pt>
                <c:pt idx="257">
                  <c:v>1583</c:v>
                </c:pt>
                <c:pt idx="258">
                  <c:v>1584</c:v>
                </c:pt>
                <c:pt idx="259">
                  <c:v>1585</c:v>
                </c:pt>
                <c:pt idx="260">
                  <c:v>1586</c:v>
                </c:pt>
                <c:pt idx="261">
                  <c:v>1587</c:v>
                </c:pt>
                <c:pt idx="262">
                  <c:v>1588</c:v>
                </c:pt>
                <c:pt idx="263">
                  <c:v>1589</c:v>
                </c:pt>
                <c:pt idx="264">
                  <c:v>1590</c:v>
                </c:pt>
                <c:pt idx="265">
                  <c:v>1591</c:v>
                </c:pt>
                <c:pt idx="266">
                  <c:v>1592</c:v>
                </c:pt>
                <c:pt idx="267">
                  <c:v>1593</c:v>
                </c:pt>
                <c:pt idx="268">
                  <c:v>1594</c:v>
                </c:pt>
                <c:pt idx="269">
                  <c:v>1595</c:v>
                </c:pt>
                <c:pt idx="270">
                  <c:v>1596</c:v>
                </c:pt>
                <c:pt idx="271">
                  <c:v>1597</c:v>
                </c:pt>
                <c:pt idx="272">
                  <c:v>1598</c:v>
                </c:pt>
                <c:pt idx="273">
                  <c:v>1599</c:v>
                </c:pt>
                <c:pt idx="274">
                  <c:v>1600</c:v>
                </c:pt>
                <c:pt idx="275">
                  <c:v>1601</c:v>
                </c:pt>
                <c:pt idx="276">
                  <c:v>1602</c:v>
                </c:pt>
                <c:pt idx="277">
                  <c:v>1603</c:v>
                </c:pt>
                <c:pt idx="278">
                  <c:v>1604</c:v>
                </c:pt>
                <c:pt idx="279">
                  <c:v>1605</c:v>
                </c:pt>
                <c:pt idx="280">
                  <c:v>1606</c:v>
                </c:pt>
                <c:pt idx="281">
                  <c:v>1607</c:v>
                </c:pt>
                <c:pt idx="282">
                  <c:v>1608</c:v>
                </c:pt>
                <c:pt idx="283">
                  <c:v>1609</c:v>
                </c:pt>
                <c:pt idx="284">
                  <c:v>1610</c:v>
                </c:pt>
                <c:pt idx="285">
                  <c:v>1611</c:v>
                </c:pt>
                <c:pt idx="286">
                  <c:v>1612</c:v>
                </c:pt>
                <c:pt idx="287">
                  <c:v>1613</c:v>
                </c:pt>
                <c:pt idx="288">
                  <c:v>1614</c:v>
                </c:pt>
                <c:pt idx="289">
                  <c:v>1615</c:v>
                </c:pt>
                <c:pt idx="290">
                  <c:v>1616</c:v>
                </c:pt>
                <c:pt idx="291">
                  <c:v>1617</c:v>
                </c:pt>
                <c:pt idx="292">
                  <c:v>1618</c:v>
                </c:pt>
                <c:pt idx="293">
                  <c:v>1619</c:v>
                </c:pt>
                <c:pt idx="294">
                  <c:v>1620</c:v>
                </c:pt>
                <c:pt idx="295">
                  <c:v>1621</c:v>
                </c:pt>
                <c:pt idx="296">
                  <c:v>1622</c:v>
                </c:pt>
                <c:pt idx="297">
                  <c:v>1623</c:v>
                </c:pt>
                <c:pt idx="298">
                  <c:v>1624</c:v>
                </c:pt>
                <c:pt idx="299">
                  <c:v>1625</c:v>
                </c:pt>
                <c:pt idx="300">
                  <c:v>1626</c:v>
                </c:pt>
                <c:pt idx="301">
                  <c:v>1627</c:v>
                </c:pt>
                <c:pt idx="302">
                  <c:v>1628</c:v>
                </c:pt>
                <c:pt idx="303">
                  <c:v>1629</c:v>
                </c:pt>
                <c:pt idx="304">
                  <c:v>1630</c:v>
                </c:pt>
                <c:pt idx="305">
                  <c:v>1631</c:v>
                </c:pt>
                <c:pt idx="306">
                  <c:v>1632</c:v>
                </c:pt>
                <c:pt idx="307">
                  <c:v>1633</c:v>
                </c:pt>
                <c:pt idx="308">
                  <c:v>1634</c:v>
                </c:pt>
                <c:pt idx="309">
                  <c:v>1635</c:v>
                </c:pt>
                <c:pt idx="310">
                  <c:v>1636</c:v>
                </c:pt>
                <c:pt idx="311">
                  <c:v>1637</c:v>
                </c:pt>
                <c:pt idx="312">
                  <c:v>1638</c:v>
                </c:pt>
                <c:pt idx="313">
                  <c:v>1639</c:v>
                </c:pt>
                <c:pt idx="314">
                  <c:v>1640</c:v>
                </c:pt>
                <c:pt idx="315">
                  <c:v>1641</c:v>
                </c:pt>
                <c:pt idx="316">
                  <c:v>1642</c:v>
                </c:pt>
                <c:pt idx="317">
                  <c:v>1643</c:v>
                </c:pt>
                <c:pt idx="318">
                  <c:v>1644</c:v>
                </c:pt>
                <c:pt idx="319">
                  <c:v>1645</c:v>
                </c:pt>
                <c:pt idx="320">
                  <c:v>1646</c:v>
                </c:pt>
                <c:pt idx="321">
                  <c:v>1647</c:v>
                </c:pt>
                <c:pt idx="322">
                  <c:v>1648</c:v>
                </c:pt>
                <c:pt idx="323">
                  <c:v>1649</c:v>
                </c:pt>
                <c:pt idx="324">
                  <c:v>1650</c:v>
                </c:pt>
                <c:pt idx="325">
                  <c:v>1651</c:v>
                </c:pt>
                <c:pt idx="326">
                  <c:v>1652</c:v>
                </c:pt>
                <c:pt idx="327">
                  <c:v>1653</c:v>
                </c:pt>
                <c:pt idx="328">
                  <c:v>1654</c:v>
                </c:pt>
                <c:pt idx="329">
                  <c:v>1655</c:v>
                </c:pt>
                <c:pt idx="330">
                  <c:v>1656</c:v>
                </c:pt>
                <c:pt idx="331">
                  <c:v>1657</c:v>
                </c:pt>
                <c:pt idx="332">
                  <c:v>1658</c:v>
                </c:pt>
                <c:pt idx="333">
                  <c:v>1659</c:v>
                </c:pt>
                <c:pt idx="334">
                  <c:v>1660</c:v>
                </c:pt>
                <c:pt idx="335">
                  <c:v>1661</c:v>
                </c:pt>
                <c:pt idx="336">
                  <c:v>1662</c:v>
                </c:pt>
                <c:pt idx="337">
                  <c:v>1663</c:v>
                </c:pt>
                <c:pt idx="338">
                  <c:v>1664</c:v>
                </c:pt>
                <c:pt idx="339">
                  <c:v>1665</c:v>
                </c:pt>
                <c:pt idx="340">
                  <c:v>1666</c:v>
                </c:pt>
                <c:pt idx="341">
                  <c:v>1667</c:v>
                </c:pt>
                <c:pt idx="342">
                  <c:v>1668</c:v>
                </c:pt>
                <c:pt idx="343">
                  <c:v>1669</c:v>
                </c:pt>
                <c:pt idx="344">
                  <c:v>1670</c:v>
                </c:pt>
                <c:pt idx="345">
                  <c:v>1671</c:v>
                </c:pt>
                <c:pt idx="346">
                  <c:v>1672</c:v>
                </c:pt>
                <c:pt idx="347">
                  <c:v>1673</c:v>
                </c:pt>
                <c:pt idx="348">
                  <c:v>1674</c:v>
                </c:pt>
                <c:pt idx="349">
                  <c:v>1675</c:v>
                </c:pt>
                <c:pt idx="350">
                  <c:v>1676</c:v>
                </c:pt>
                <c:pt idx="351">
                  <c:v>1677</c:v>
                </c:pt>
                <c:pt idx="352">
                  <c:v>1678</c:v>
                </c:pt>
                <c:pt idx="353">
                  <c:v>1679</c:v>
                </c:pt>
                <c:pt idx="354">
                  <c:v>1680</c:v>
                </c:pt>
                <c:pt idx="355">
                  <c:v>1681</c:v>
                </c:pt>
                <c:pt idx="356">
                  <c:v>1682</c:v>
                </c:pt>
                <c:pt idx="357">
                  <c:v>1683</c:v>
                </c:pt>
                <c:pt idx="358">
                  <c:v>1684</c:v>
                </c:pt>
                <c:pt idx="359">
                  <c:v>1685</c:v>
                </c:pt>
                <c:pt idx="360">
                  <c:v>1686</c:v>
                </c:pt>
                <c:pt idx="361">
                  <c:v>1687</c:v>
                </c:pt>
                <c:pt idx="362">
                  <c:v>1688</c:v>
                </c:pt>
                <c:pt idx="363">
                  <c:v>1689</c:v>
                </c:pt>
                <c:pt idx="364">
                  <c:v>1690</c:v>
                </c:pt>
                <c:pt idx="365">
                  <c:v>1691</c:v>
                </c:pt>
                <c:pt idx="366">
                  <c:v>1692</c:v>
                </c:pt>
                <c:pt idx="367">
                  <c:v>1693</c:v>
                </c:pt>
                <c:pt idx="368">
                  <c:v>1694</c:v>
                </c:pt>
                <c:pt idx="369">
                  <c:v>1695</c:v>
                </c:pt>
                <c:pt idx="370">
                  <c:v>1696</c:v>
                </c:pt>
                <c:pt idx="371">
                  <c:v>1697</c:v>
                </c:pt>
                <c:pt idx="372">
                  <c:v>1698</c:v>
                </c:pt>
                <c:pt idx="373">
                  <c:v>1699</c:v>
                </c:pt>
                <c:pt idx="374">
                  <c:v>1700</c:v>
                </c:pt>
                <c:pt idx="375">
                  <c:v>1701</c:v>
                </c:pt>
                <c:pt idx="376">
                  <c:v>1702</c:v>
                </c:pt>
                <c:pt idx="377">
                  <c:v>1703</c:v>
                </c:pt>
                <c:pt idx="378">
                  <c:v>1704</c:v>
                </c:pt>
                <c:pt idx="379">
                  <c:v>1705</c:v>
                </c:pt>
                <c:pt idx="380">
                  <c:v>1706</c:v>
                </c:pt>
                <c:pt idx="381">
                  <c:v>1707</c:v>
                </c:pt>
                <c:pt idx="382">
                  <c:v>1708</c:v>
                </c:pt>
                <c:pt idx="383">
                  <c:v>1709</c:v>
                </c:pt>
                <c:pt idx="384">
                  <c:v>1710</c:v>
                </c:pt>
                <c:pt idx="385">
                  <c:v>1711</c:v>
                </c:pt>
                <c:pt idx="386">
                  <c:v>1712</c:v>
                </c:pt>
                <c:pt idx="387">
                  <c:v>1713</c:v>
                </c:pt>
                <c:pt idx="388">
                  <c:v>1714</c:v>
                </c:pt>
                <c:pt idx="389">
                  <c:v>1715</c:v>
                </c:pt>
                <c:pt idx="390">
                  <c:v>1716</c:v>
                </c:pt>
                <c:pt idx="391">
                  <c:v>1717</c:v>
                </c:pt>
                <c:pt idx="392">
                  <c:v>1718</c:v>
                </c:pt>
                <c:pt idx="393">
                  <c:v>1719</c:v>
                </c:pt>
                <c:pt idx="394">
                  <c:v>1720</c:v>
                </c:pt>
                <c:pt idx="395">
                  <c:v>1721</c:v>
                </c:pt>
                <c:pt idx="396">
                  <c:v>1722</c:v>
                </c:pt>
                <c:pt idx="397">
                  <c:v>1723</c:v>
                </c:pt>
                <c:pt idx="398">
                  <c:v>1724</c:v>
                </c:pt>
                <c:pt idx="399">
                  <c:v>1725</c:v>
                </c:pt>
                <c:pt idx="400">
                  <c:v>1726</c:v>
                </c:pt>
                <c:pt idx="401">
                  <c:v>1727</c:v>
                </c:pt>
                <c:pt idx="402">
                  <c:v>1728</c:v>
                </c:pt>
                <c:pt idx="403">
                  <c:v>1729</c:v>
                </c:pt>
                <c:pt idx="404">
                  <c:v>1730</c:v>
                </c:pt>
                <c:pt idx="405">
                  <c:v>1731</c:v>
                </c:pt>
                <c:pt idx="406">
                  <c:v>1732</c:v>
                </c:pt>
                <c:pt idx="407">
                  <c:v>1733</c:v>
                </c:pt>
                <c:pt idx="408">
                  <c:v>1734</c:v>
                </c:pt>
                <c:pt idx="409">
                  <c:v>1735</c:v>
                </c:pt>
                <c:pt idx="410">
                  <c:v>1736</c:v>
                </c:pt>
                <c:pt idx="411">
                  <c:v>1737</c:v>
                </c:pt>
                <c:pt idx="412">
                  <c:v>1738</c:v>
                </c:pt>
                <c:pt idx="413">
                  <c:v>1739</c:v>
                </c:pt>
                <c:pt idx="414">
                  <c:v>1740</c:v>
                </c:pt>
                <c:pt idx="415">
                  <c:v>1741</c:v>
                </c:pt>
                <c:pt idx="416">
                  <c:v>1742</c:v>
                </c:pt>
                <c:pt idx="417">
                  <c:v>1743</c:v>
                </c:pt>
                <c:pt idx="418">
                  <c:v>1744</c:v>
                </c:pt>
                <c:pt idx="419">
                  <c:v>1745</c:v>
                </c:pt>
                <c:pt idx="420">
                  <c:v>1746</c:v>
                </c:pt>
                <c:pt idx="421">
                  <c:v>1747</c:v>
                </c:pt>
                <c:pt idx="422">
                  <c:v>1748</c:v>
                </c:pt>
                <c:pt idx="423">
                  <c:v>1749</c:v>
                </c:pt>
                <c:pt idx="424">
                  <c:v>1750</c:v>
                </c:pt>
                <c:pt idx="425">
                  <c:v>1751</c:v>
                </c:pt>
                <c:pt idx="426">
                  <c:v>1752</c:v>
                </c:pt>
                <c:pt idx="427">
                  <c:v>1753</c:v>
                </c:pt>
                <c:pt idx="428">
                  <c:v>1754</c:v>
                </c:pt>
                <c:pt idx="429">
                  <c:v>1755</c:v>
                </c:pt>
                <c:pt idx="430">
                  <c:v>1756</c:v>
                </c:pt>
                <c:pt idx="431">
                  <c:v>1757</c:v>
                </c:pt>
                <c:pt idx="432">
                  <c:v>1758</c:v>
                </c:pt>
                <c:pt idx="433">
                  <c:v>1759</c:v>
                </c:pt>
                <c:pt idx="434">
                  <c:v>1760</c:v>
                </c:pt>
                <c:pt idx="435">
                  <c:v>1761</c:v>
                </c:pt>
                <c:pt idx="436">
                  <c:v>1762</c:v>
                </c:pt>
                <c:pt idx="437">
                  <c:v>1763</c:v>
                </c:pt>
                <c:pt idx="438">
                  <c:v>1764</c:v>
                </c:pt>
                <c:pt idx="439">
                  <c:v>1765</c:v>
                </c:pt>
                <c:pt idx="440">
                  <c:v>1766</c:v>
                </c:pt>
                <c:pt idx="441">
                  <c:v>1767</c:v>
                </c:pt>
                <c:pt idx="442">
                  <c:v>1768</c:v>
                </c:pt>
                <c:pt idx="443">
                  <c:v>1769</c:v>
                </c:pt>
                <c:pt idx="444">
                  <c:v>1770</c:v>
                </c:pt>
                <c:pt idx="445">
                  <c:v>1771</c:v>
                </c:pt>
                <c:pt idx="446">
                  <c:v>1772</c:v>
                </c:pt>
                <c:pt idx="447">
                  <c:v>1773</c:v>
                </c:pt>
                <c:pt idx="448">
                  <c:v>1774</c:v>
                </c:pt>
                <c:pt idx="449">
                  <c:v>1775</c:v>
                </c:pt>
                <c:pt idx="450">
                  <c:v>1776</c:v>
                </c:pt>
                <c:pt idx="451">
                  <c:v>1777</c:v>
                </c:pt>
                <c:pt idx="452">
                  <c:v>1778</c:v>
                </c:pt>
                <c:pt idx="453">
                  <c:v>1779</c:v>
                </c:pt>
                <c:pt idx="454">
                  <c:v>1780</c:v>
                </c:pt>
                <c:pt idx="455">
                  <c:v>1781</c:v>
                </c:pt>
                <c:pt idx="456">
                  <c:v>1782</c:v>
                </c:pt>
                <c:pt idx="457">
                  <c:v>1783</c:v>
                </c:pt>
                <c:pt idx="458">
                  <c:v>1784</c:v>
                </c:pt>
                <c:pt idx="459">
                  <c:v>1785</c:v>
                </c:pt>
                <c:pt idx="460">
                  <c:v>1786</c:v>
                </c:pt>
                <c:pt idx="461">
                  <c:v>1787</c:v>
                </c:pt>
                <c:pt idx="462">
                  <c:v>1788</c:v>
                </c:pt>
                <c:pt idx="463">
                  <c:v>1789</c:v>
                </c:pt>
                <c:pt idx="464">
                  <c:v>1790</c:v>
                </c:pt>
                <c:pt idx="465">
                  <c:v>1791</c:v>
                </c:pt>
                <c:pt idx="466">
                  <c:v>1792</c:v>
                </c:pt>
                <c:pt idx="467">
                  <c:v>1793</c:v>
                </c:pt>
                <c:pt idx="468">
                  <c:v>1794</c:v>
                </c:pt>
                <c:pt idx="469">
                  <c:v>1795</c:v>
                </c:pt>
                <c:pt idx="470">
                  <c:v>1796</c:v>
                </c:pt>
                <c:pt idx="471">
                  <c:v>1797</c:v>
                </c:pt>
                <c:pt idx="472">
                  <c:v>1798</c:v>
                </c:pt>
                <c:pt idx="473">
                  <c:v>1799</c:v>
                </c:pt>
                <c:pt idx="474">
                  <c:v>1800</c:v>
                </c:pt>
                <c:pt idx="475">
                  <c:v>1801</c:v>
                </c:pt>
                <c:pt idx="476">
                  <c:v>1802</c:v>
                </c:pt>
                <c:pt idx="477">
                  <c:v>1803</c:v>
                </c:pt>
                <c:pt idx="478">
                  <c:v>1804</c:v>
                </c:pt>
                <c:pt idx="479">
                  <c:v>1805</c:v>
                </c:pt>
                <c:pt idx="480">
                  <c:v>1806</c:v>
                </c:pt>
                <c:pt idx="481">
                  <c:v>1807</c:v>
                </c:pt>
                <c:pt idx="482">
                  <c:v>1808</c:v>
                </c:pt>
                <c:pt idx="483">
                  <c:v>1809</c:v>
                </c:pt>
                <c:pt idx="484">
                  <c:v>1810</c:v>
                </c:pt>
                <c:pt idx="485">
                  <c:v>1811</c:v>
                </c:pt>
                <c:pt idx="486">
                  <c:v>1812</c:v>
                </c:pt>
                <c:pt idx="487">
                  <c:v>1813</c:v>
                </c:pt>
                <c:pt idx="488">
                  <c:v>1814</c:v>
                </c:pt>
                <c:pt idx="489">
                  <c:v>1815</c:v>
                </c:pt>
                <c:pt idx="490">
                  <c:v>1816</c:v>
                </c:pt>
                <c:pt idx="491">
                  <c:v>1817</c:v>
                </c:pt>
                <c:pt idx="492">
                  <c:v>1818</c:v>
                </c:pt>
                <c:pt idx="493">
                  <c:v>1819</c:v>
                </c:pt>
                <c:pt idx="494">
                  <c:v>1820</c:v>
                </c:pt>
                <c:pt idx="495">
                  <c:v>1821</c:v>
                </c:pt>
                <c:pt idx="496">
                  <c:v>1822</c:v>
                </c:pt>
                <c:pt idx="497">
                  <c:v>1823</c:v>
                </c:pt>
                <c:pt idx="498">
                  <c:v>1824</c:v>
                </c:pt>
                <c:pt idx="499">
                  <c:v>1825</c:v>
                </c:pt>
                <c:pt idx="500">
                  <c:v>1826</c:v>
                </c:pt>
                <c:pt idx="501">
                  <c:v>1827</c:v>
                </c:pt>
                <c:pt idx="502">
                  <c:v>1828</c:v>
                </c:pt>
                <c:pt idx="503">
                  <c:v>1829</c:v>
                </c:pt>
                <c:pt idx="504">
                  <c:v>1830</c:v>
                </c:pt>
                <c:pt idx="505">
                  <c:v>1831</c:v>
                </c:pt>
                <c:pt idx="506">
                  <c:v>1832</c:v>
                </c:pt>
                <c:pt idx="507">
                  <c:v>1833</c:v>
                </c:pt>
                <c:pt idx="508">
                  <c:v>1834</c:v>
                </c:pt>
                <c:pt idx="509">
                  <c:v>1835</c:v>
                </c:pt>
                <c:pt idx="510">
                  <c:v>1836</c:v>
                </c:pt>
                <c:pt idx="511">
                  <c:v>1837</c:v>
                </c:pt>
                <c:pt idx="512">
                  <c:v>1838</c:v>
                </c:pt>
                <c:pt idx="513">
                  <c:v>1839</c:v>
                </c:pt>
                <c:pt idx="514">
                  <c:v>1840</c:v>
                </c:pt>
                <c:pt idx="515">
                  <c:v>1841</c:v>
                </c:pt>
                <c:pt idx="516">
                  <c:v>1842</c:v>
                </c:pt>
                <c:pt idx="517">
                  <c:v>1843</c:v>
                </c:pt>
                <c:pt idx="518">
                  <c:v>1844</c:v>
                </c:pt>
                <c:pt idx="519">
                  <c:v>1845</c:v>
                </c:pt>
                <c:pt idx="520">
                  <c:v>1846</c:v>
                </c:pt>
                <c:pt idx="521">
                  <c:v>1847</c:v>
                </c:pt>
                <c:pt idx="522">
                  <c:v>1848</c:v>
                </c:pt>
                <c:pt idx="523">
                  <c:v>1849</c:v>
                </c:pt>
                <c:pt idx="524">
                  <c:v>1850</c:v>
                </c:pt>
                <c:pt idx="525">
                  <c:v>1851</c:v>
                </c:pt>
                <c:pt idx="526">
                  <c:v>1852</c:v>
                </c:pt>
                <c:pt idx="527">
                  <c:v>1853</c:v>
                </c:pt>
                <c:pt idx="528">
                  <c:v>1854</c:v>
                </c:pt>
                <c:pt idx="529">
                  <c:v>1855</c:v>
                </c:pt>
                <c:pt idx="530">
                  <c:v>1856</c:v>
                </c:pt>
                <c:pt idx="531">
                  <c:v>1857</c:v>
                </c:pt>
                <c:pt idx="532">
                  <c:v>1858</c:v>
                </c:pt>
                <c:pt idx="533">
                  <c:v>1859</c:v>
                </c:pt>
                <c:pt idx="534">
                  <c:v>1860</c:v>
                </c:pt>
                <c:pt idx="535">
                  <c:v>1861</c:v>
                </c:pt>
                <c:pt idx="536">
                  <c:v>1862</c:v>
                </c:pt>
                <c:pt idx="537">
                  <c:v>1863</c:v>
                </c:pt>
                <c:pt idx="538">
                  <c:v>1864</c:v>
                </c:pt>
                <c:pt idx="539">
                  <c:v>1865</c:v>
                </c:pt>
                <c:pt idx="540">
                  <c:v>1866</c:v>
                </c:pt>
                <c:pt idx="541">
                  <c:v>1867</c:v>
                </c:pt>
                <c:pt idx="542">
                  <c:v>1868</c:v>
                </c:pt>
                <c:pt idx="543">
                  <c:v>1869</c:v>
                </c:pt>
                <c:pt idx="544">
                  <c:v>1870</c:v>
                </c:pt>
                <c:pt idx="545">
                  <c:v>1871</c:v>
                </c:pt>
                <c:pt idx="546">
                  <c:v>1872</c:v>
                </c:pt>
                <c:pt idx="547">
                  <c:v>1873</c:v>
                </c:pt>
                <c:pt idx="548">
                  <c:v>1874</c:v>
                </c:pt>
                <c:pt idx="549">
                  <c:v>1875</c:v>
                </c:pt>
                <c:pt idx="550">
                  <c:v>1876</c:v>
                </c:pt>
                <c:pt idx="551">
                  <c:v>1877</c:v>
                </c:pt>
                <c:pt idx="552">
                  <c:v>1878</c:v>
                </c:pt>
                <c:pt idx="553">
                  <c:v>1879</c:v>
                </c:pt>
                <c:pt idx="554">
                  <c:v>1880</c:v>
                </c:pt>
                <c:pt idx="555">
                  <c:v>1881</c:v>
                </c:pt>
                <c:pt idx="556">
                  <c:v>1882</c:v>
                </c:pt>
                <c:pt idx="557">
                  <c:v>1883</c:v>
                </c:pt>
                <c:pt idx="558">
                  <c:v>1884</c:v>
                </c:pt>
                <c:pt idx="559">
                  <c:v>1885</c:v>
                </c:pt>
                <c:pt idx="560">
                  <c:v>1886</c:v>
                </c:pt>
                <c:pt idx="561">
                  <c:v>1887</c:v>
                </c:pt>
                <c:pt idx="562">
                  <c:v>1888</c:v>
                </c:pt>
                <c:pt idx="563">
                  <c:v>1889</c:v>
                </c:pt>
                <c:pt idx="564">
                  <c:v>1890</c:v>
                </c:pt>
                <c:pt idx="565">
                  <c:v>1891</c:v>
                </c:pt>
                <c:pt idx="566">
                  <c:v>1892</c:v>
                </c:pt>
                <c:pt idx="567">
                  <c:v>1893</c:v>
                </c:pt>
                <c:pt idx="568">
                  <c:v>1894</c:v>
                </c:pt>
                <c:pt idx="569">
                  <c:v>1895</c:v>
                </c:pt>
                <c:pt idx="570">
                  <c:v>1896</c:v>
                </c:pt>
                <c:pt idx="571">
                  <c:v>1897</c:v>
                </c:pt>
                <c:pt idx="572">
                  <c:v>1898</c:v>
                </c:pt>
                <c:pt idx="573">
                  <c:v>1899</c:v>
                </c:pt>
                <c:pt idx="574">
                  <c:v>1900</c:v>
                </c:pt>
                <c:pt idx="575">
                  <c:v>1901</c:v>
                </c:pt>
                <c:pt idx="576">
                  <c:v>1902</c:v>
                </c:pt>
                <c:pt idx="577">
                  <c:v>1903</c:v>
                </c:pt>
                <c:pt idx="578">
                  <c:v>1904</c:v>
                </c:pt>
                <c:pt idx="579">
                  <c:v>1905</c:v>
                </c:pt>
                <c:pt idx="580">
                  <c:v>1906</c:v>
                </c:pt>
                <c:pt idx="581">
                  <c:v>1907</c:v>
                </c:pt>
                <c:pt idx="582">
                  <c:v>1908</c:v>
                </c:pt>
                <c:pt idx="583">
                  <c:v>1909</c:v>
                </c:pt>
                <c:pt idx="584">
                  <c:v>1910</c:v>
                </c:pt>
                <c:pt idx="585">
                  <c:v>1911</c:v>
                </c:pt>
                <c:pt idx="586">
                  <c:v>1912</c:v>
                </c:pt>
                <c:pt idx="587">
                  <c:v>1913</c:v>
                </c:pt>
                <c:pt idx="588">
                  <c:v>1914</c:v>
                </c:pt>
                <c:pt idx="589">
                  <c:v>1915</c:v>
                </c:pt>
                <c:pt idx="590">
                  <c:v>1916</c:v>
                </c:pt>
                <c:pt idx="591">
                  <c:v>1917</c:v>
                </c:pt>
                <c:pt idx="592">
                  <c:v>1918</c:v>
                </c:pt>
                <c:pt idx="593">
                  <c:v>1919</c:v>
                </c:pt>
                <c:pt idx="594">
                  <c:v>1920</c:v>
                </c:pt>
                <c:pt idx="595">
                  <c:v>1921</c:v>
                </c:pt>
                <c:pt idx="596">
                  <c:v>1922</c:v>
                </c:pt>
                <c:pt idx="597">
                  <c:v>1923</c:v>
                </c:pt>
                <c:pt idx="598">
                  <c:v>1924</c:v>
                </c:pt>
                <c:pt idx="599">
                  <c:v>1925</c:v>
                </c:pt>
                <c:pt idx="600">
                  <c:v>1926</c:v>
                </c:pt>
                <c:pt idx="601">
                  <c:v>1927</c:v>
                </c:pt>
                <c:pt idx="602">
                  <c:v>1928</c:v>
                </c:pt>
                <c:pt idx="603">
                  <c:v>1929</c:v>
                </c:pt>
                <c:pt idx="604">
                  <c:v>1930</c:v>
                </c:pt>
                <c:pt idx="605">
                  <c:v>1931</c:v>
                </c:pt>
                <c:pt idx="606">
                  <c:v>1932</c:v>
                </c:pt>
                <c:pt idx="607">
                  <c:v>1933</c:v>
                </c:pt>
                <c:pt idx="608">
                  <c:v>1934</c:v>
                </c:pt>
                <c:pt idx="609">
                  <c:v>1935</c:v>
                </c:pt>
                <c:pt idx="610">
                  <c:v>1936</c:v>
                </c:pt>
                <c:pt idx="611">
                  <c:v>1937</c:v>
                </c:pt>
                <c:pt idx="612">
                  <c:v>1938</c:v>
                </c:pt>
                <c:pt idx="613">
                  <c:v>1939</c:v>
                </c:pt>
                <c:pt idx="614">
                  <c:v>1940</c:v>
                </c:pt>
                <c:pt idx="615">
                  <c:v>1941</c:v>
                </c:pt>
                <c:pt idx="616">
                  <c:v>1942</c:v>
                </c:pt>
                <c:pt idx="617">
                  <c:v>1943</c:v>
                </c:pt>
                <c:pt idx="618">
                  <c:v>1944</c:v>
                </c:pt>
                <c:pt idx="619">
                  <c:v>1945</c:v>
                </c:pt>
                <c:pt idx="620">
                  <c:v>1946</c:v>
                </c:pt>
                <c:pt idx="621">
                  <c:v>1947</c:v>
                </c:pt>
                <c:pt idx="622">
                  <c:v>1948</c:v>
                </c:pt>
                <c:pt idx="623">
                  <c:v>1949</c:v>
                </c:pt>
                <c:pt idx="624">
                  <c:v>1950</c:v>
                </c:pt>
                <c:pt idx="625">
                  <c:v>1951</c:v>
                </c:pt>
                <c:pt idx="626">
                  <c:v>1952</c:v>
                </c:pt>
                <c:pt idx="627">
                  <c:v>1953</c:v>
                </c:pt>
                <c:pt idx="628">
                  <c:v>1954</c:v>
                </c:pt>
                <c:pt idx="629">
                  <c:v>1955</c:v>
                </c:pt>
                <c:pt idx="630">
                  <c:v>1956</c:v>
                </c:pt>
                <c:pt idx="631">
                  <c:v>1957</c:v>
                </c:pt>
                <c:pt idx="632">
                  <c:v>1958</c:v>
                </c:pt>
                <c:pt idx="633">
                  <c:v>1959</c:v>
                </c:pt>
                <c:pt idx="634">
                  <c:v>1960</c:v>
                </c:pt>
                <c:pt idx="635">
                  <c:v>1961</c:v>
                </c:pt>
                <c:pt idx="636">
                  <c:v>1962</c:v>
                </c:pt>
                <c:pt idx="637">
                  <c:v>1963</c:v>
                </c:pt>
                <c:pt idx="638">
                  <c:v>1964</c:v>
                </c:pt>
                <c:pt idx="639">
                  <c:v>1965</c:v>
                </c:pt>
                <c:pt idx="640">
                  <c:v>1966</c:v>
                </c:pt>
                <c:pt idx="641">
                  <c:v>1967</c:v>
                </c:pt>
                <c:pt idx="642">
                  <c:v>1968</c:v>
                </c:pt>
                <c:pt idx="643">
                  <c:v>1969</c:v>
                </c:pt>
                <c:pt idx="644">
                  <c:v>1970</c:v>
                </c:pt>
                <c:pt idx="645">
                  <c:v>1971</c:v>
                </c:pt>
                <c:pt idx="646">
                  <c:v>1972</c:v>
                </c:pt>
                <c:pt idx="647">
                  <c:v>1973</c:v>
                </c:pt>
                <c:pt idx="648">
                  <c:v>1974</c:v>
                </c:pt>
                <c:pt idx="649">
                  <c:v>1975</c:v>
                </c:pt>
                <c:pt idx="650">
                  <c:v>1976</c:v>
                </c:pt>
                <c:pt idx="651">
                  <c:v>1977</c:v>
                </c:pt>
                <c:pt idx="652">
                  <c:v>1978</c:v>
                </c:pt>
                <c:pt idx="653">
                  <c:v>1979</c:v>
                </c:pt>
                <c:pt idx="654">
                  <c:v>1980</c:v>
                </c:pt>
                <c:pt idx="655">
                  <c:v>1981</c:v>
                </c:pt>
                <c:pt idx="656">
                  <c:v>1982</c:v>
                </c:pt>
                <c:pt idx="657">
                  <c:v>1983</c:v>
                </c:pt>
                <c:pt idx="658">
                  <c:v>1984</c:v>
                </c:pt>
                <c:pt idx="659">
                  <c:v>1985</c:v>
                </c:pt>
                <c:pt idx="660">
                  <c:v>1986</c:v>
                </c:pt>
                <c:pt idx="661">
                  <c:v>1987</c:v>
                </c:pt>
                <c:pt idx="662">
                  <c:v>1988</c:v>
                </c:pt>
                <c:pt idx="663">
                  <c:v>1989</c:v>
                </c:pt>
                <c:pt idx="664">
                  <c:v>1990</c:v>
                </c:pt>
                <c:pt idx="665">
                  <c:v>1991</c:v>
                </c:pt>
                <c:pt idx="666">
                  <c:v>1992</c:v>
                </c:pt>
                <c:pt idx="667">
                  <c:v>1993</c:v>
                </c:pt>
                <c:pt idx="668">
                  <c:v>1994</c:v>
                </c:pt>
                <c:pt idx="669">
                  <c:v>1995</c:v>
                </c:pt>
                <c:pt idx="670">
                  <c:v>1996</c:v>
                </c:pt>
                <c:pt idx="671">
                  <c:v>1997</c:v>
                </c:pt>
                <c:pt idx="672">
                  <c:v>1998</c:v>
                </c:pt>
                <c:pt idx="673">
                  <c:v>1999</c:v>
                </c:pt>
                <c:pt idx="674">
                  <c:v>2000</c:v>
                </c:pt>
                <c:pt idx="675">
                  <c:v>2001</c:v>
                </c:pt>
                <c:pt idx="676">
                  <c:v>2002</c:v>
                </c:pt>
                <c:pt idx="677">
                  <c:v>2003</c:v>
                </c:pt>
                <c:pt idx="678">
                  <c:v>2004</c:v>
                </c:pt>
                <c:pt idx="679">
                  <c:v>2005</c:v>
                </c:pt>
                <c:pt idx="680">
                  <c:v>2006</c:v>
                </c:pt>
                <c:pt idx="681">
                  <c:v>2007</c:v>
                </c:pt>
                <c:pt idx="682">
                  <c:v>2008</c:v>
                </c:pt>
                <c:pt idx="683">
                  <c:v>2009</c:v>
                </c:pt>
                <c:pt idx="684">
                  <c:v>2010</c:v>
                </c:pt>
                <c:pt idx="685">
                  <c:v>2011</c:v>
                </c:pt>
                <c:pt idx="686">
                  <c:v>2012</c:v>
                </c:pt>
                <c:pt idx="687">
                  <c:v>2013</c:v>
                </c:pt>
                <c:pt idx="688">
                  <c:v>2014</c:v>
                </c:pt>
                <c:pt idx="689">
                  <c:v>2015</c:v>
                </c:pt>
                <c:pt idx="690">
                  <c:v>2016</c:v>
                </c:pt>
                <c:pt idx="691">
                  <c:v>2017</c:v>
                </c:pt>
                <c:pt idx="692">
                  <c:v>2018</c:v>
                </c:pt>
                <c:pt idx="693">
                  <c:v>2019</c:v>
                </c:pt>
                <c:pt idx="694">
                  <c:v>2020</c:v>
                </c:pt>
                <c:pt idx="695">
                  <c:v>2021</c:v>
                </c:pt>
                <c:pt idx="696">
                  <c:v>2022</c:v>
                </c:pt>
                <c:pt idx="697">
                  <c:v>2023</c:v>
                </c:pt>
                <c:pt idx="698">
                  <c:v>2024</c:v>
                </c:pt>
                <c:pt idx="699">
                  <c:v>2025</c:v>
                </c:pt>
                <c:pt idx="700">
                  <c:v>2026</c:v>
                </c:pt>
                <c:pt idx="701">
                  <c:v>2027</c:v>
                </c:pt>
                <c:pt idx="702">
                  <c:v>2028</c:v>
                </c:pt>
                <c:pt idx="703">
                  <c:v>2029</c:v>
                </c:pt>
                <c:pt idx="704">
                  <c:v>2030</c:v>
                </c:pt>
                <c:pt idx="705">
                  <c:v>2031</c:v>
                </c:pt>
                <c:pt idx="706">
                  <c:v>2032</c:v>
                </c:pt>
                <c:pt idx="707">
                  <c:v>2033</c:v>
                </c:pt>
                <c:pt idx="708">
                  <c:v>2034</c:v>
                </c:pt>
                <c:pt idx="709">
                  <c:v>2035</c:v>
                </c:pt>
                <c:pt idx="710">
                  <c:v>2036</c:v>
                </c:pt>
                <c:pt idx="711">
                  <c:v>2037</c:v>
                </c:pt>
                <c:pt idx="712">
                  <c:v>2038</c:v>
                </c:pt>
                <c:pt idx="713">
                  <c:v>2039</c:v>
                </c:pt>
                <c:pt idx="714">
                  <c:v>2040</c:v>
                </c:pt>
                <c:pt idx="715">
                  <c:v>2041</c:v>
                </c:pt>
                <c:pt idx="716">
                  <c:v>2042</c:v>
                </c:pt>
                <c:pt idx="717">
                  <c:v>2043</c:v>
                </c:pt>
                <c:pt idx="718">
                  <c:v>2044</c:v>
                </c:pt>
                <c:pt idx="719">
                  <c:v>2045</c:v>
                </c:pt>
                <c:pt idx="720">
                  <c:v>2046</c:v>
                </c:pt>
                <c:pt idx="721">
                  <c:v>2047</c:v>
                </c:pt>
                <c:pt idx="722">
                  <c:v>2048</c:v>
                </c:pt>
                <c:pt idx="723">
                  <c:v>2049</c:v>
                </c:pt>
                <c:pt idx="724">
                  <c:v>2050</c:v>
                </c:pt>
                <c:pt idx="725">
                  <c:v>2051</c:v>
                </c:pt>
                <c:pt idx="726">
                  <c:v>2052</c:v>
                </c:pt>
                <c:pt idx="727">
                  <c:v>2053</c:v>
                </c:pt>
                <c:pt idx="728">
                  <c:v>2054</c:v>
                </c:pt>
                <c:pt idx="729">
                  <c:v>2055</c:v>
                </c:pt>
                <c:pt idx="730">
                  <c:v>2056</c:v>
                </c:pt>
                <c:pt idx="731">
                  <c:v>2057</c:v>
                </c:pt>
                <c:pt idx="732">
                  <c:v>2058</c:v>
                </c:pt>
                <c:pt idx="733">
                  <c:v>2059</c:v>
                </c:pt>
                <c:pt idx="734">
                  <c:v>2060</c:v>
                </c:pt>
                <c:pt idx="735">
                  <c:v>2061</c:v>
                </c:pt>
                <c:pt idx="736">
                  <c:v>2062</c:v>
                </c:pt>
                <c:pt idx="737">
                  <c:v>2063</c:v>
                </c:pt>
                <c:pt idx="738">
                  <c:v>2064</c:v>
                </c:pt>
                <c:pt idx="739">
                  <c:v>2065</c:v>
                </c:pt>
                <c:pt idx="740">
                  <c:v>2066</c:v>
                </c:pt>
                <c:pt idx="741">
                  <c:v>2067</c:v>
                </c:pt>
                <c:pt idx="742">
                  <c:v>2068</c:v>
                </c:pt>
                <c:pt idx="743">
                  <c:v>2069</c:v>
                </c:pt>
                <c:pt idx="744">
                  <c:v>2070</c:v>
                </c:pt>
                <c:pt idx="745">
                  <c:v>2071</c:v>
                </c:pt>
                <c:pt idx="746">
                  <c:v>2072</c:v>
                </c:pt>
                <c:pt idx="747">
                  <c:v>2073</c:v>
                </c:pt>
                <c:pt idx="748">
                  <c:v>2074</c:v>
                </c:pt>
                <c:pt idx="749">
                  <c:v>2075</c:v>
                </c:pt>
                <c:pt idx="750">
                  <c:v>2076</c:v>
                </c:pt>
                <c:pt idx="751">
                  <c:v>2077</c:v>
                </c:pt>
                <c:pt idx="752">
                  <c:v>2078</c:v>
                </c:pt>
                <c:pt idx="753">
                  <c:v>2079</c:v>
                </c:pt>
                <c:pt idx="754">
                  <c:v>2080</c:v>
                </c:pt>
                <c:pt idx="755">
                  <c:v>2081</c:v>
                </c:pt>
                <c:pt idx="756">
                  <c:v>2082</c:v>
                </c:pt>
                <c:pt idx="757">
                  <c:v>2083</c:v>
                </c:pt>
                <c:pt idx="758">
                  <c:v>2084</c:v>
                </c:pt>
                <c:pt idx="759">
                  <c:v>2085</c:v>
                </c:pt>
                <c:pt idx="760">
                  <c:v>2086</c:v>
                </c:pt>
                <c:pt idx="761">
                  <c:v>2087</c:v>
                </c:pt>
                <c:pt idx="762">
                  <c:v>2088</c:v>
                </c:pt>
                <c:pt idx="763">
                  <c:v>2089</c:v>
                </c:pt>
                <c:pt idx="764">
                  <c:v>2090</c:v>
                </c:pt>
                <c:pt idx="765">
                  <c:v>2091</c:v>
                </c:pt>
                <c:pt idx="766">
                  <c:v>2092</c:v>
                </c:pt>
                <c:pt idx="767">
                  <c:v>2093</c:v>
                </c:pt>
                <c:pt idx="768">
                  <c:v>2094</c:v>
                </c:pt>
                <c:pt idx="769">
                  <c:v>2095</c:v>
                </c:pt>
                <c:pt idx="770">
                  <c:v>2096</c:v>
                </c:pt>
                <c:pt idx="771">
                  <c:v>2097</c:v>
                </c:pt>
                <c:pt idx="772">
                  <c:v>2098</c:v>
                </c:pt>
                <c:pt idx="773">
                  <c:v>2099</c:v>
                </c:pt>
                <c:pt idx="774">
                  <c:v>2100</c:v>
                </c:pt>
                <c:pt idx="775">
                  <c:v>2101</c:v>
                </c:pt>
                <c:pt idx="776">
                  <c:v>2102</c:v>
                </c:pt>
                <c:pt idx="777">
                  <c:v>2103</c:v>
                </c:pt>
                <c:pt idx="778">
                  <c:v>2104</c:v>
                </c:pt>
                <c:pt idx="779">
                  <c:v>2105</c:v>
                </c:pt>
                <c:pt idx="780">
                  <c:v>2106</c:v>
                </c:pt>
                <c:pt idx="781">
                  <c:v>2107</c:v>
                </c:pt>
                <c:pt idx="782">
                  <c:v>2108</c:v>
                </c:pt>
                <c:pt idx="783">
                  <c:v>2109</c:v>
                </c:pt>
                <c:pt idx="784">
                  <c:v>2110</c:v>
                </c:pt>
                <c:pt idx="785">
                  <c:v>2111</c:v>
                </c:pt>
                <c:pt idx="786">
                  <c:v>2112</c:v>
                </c:pt>
                <c:pt idx="787">
                  <c:v>2113</c:v>
                </c:pt>
                <c:pt idx="788">
                  <c:v>2114</c:v>
                </c:pt>
                <c:pt idx="789">
                  <c:v>2115</c:v>
                </c:pt>
                <c:pt idx="790">
                  <c:v>2116</c:v>
                </c:pt>
                <c:pt idx="791">
                  <c:v>2117</c:v>
                </c:pt>
                <c:pt idx="792">
                  <c:v>2118</c:v>
                </c:pt>
                <c:pt idx="793">
                  <c:v>2119</c:v>
                </c:pt>
                <c:pt idx="794">
                  <c:v>2120</c:v>
                </c:pt>
                <c:pt idx="795">
                  <c:v>2121</c:v>
                </c:pt>
                <c:pt idx="796">
                  <c:v>2122</c:v>
                </c:pt>
                <c:pt idx="797">
                  <c:v>2123</c:v>
                </c:pt>
                <c:pt idx="798">
                  <c:v>2124</c:v>
                </c:pt>
                <c:pt idx="799">
                  <c:v>2125</c:v>
                </c:pt>
                <c:pt idx="800">
                  <c:v>2126</c:v>
                </c:pt>
                <c:pt idx="801">
                  <c:v>2127</c:v>
                </c:pt>
                <c:pt idx="802">
                  <c:v>2128</c:v>
                </c:pt>
                <c:pt idx="803">
                  <c:v>2129</c:v>
                </c:pt>
                <c:pt idx="804">
                  <c:v>2130</c:v>
                </c:pt>
                <c:pt idx="805">
                  <c:v>2131</c:v>
                </c:pt>
                <c:pt idx="806">
                  <c:v>2132</c:v>
                </c:pt>
                <c:pt idx="807">
                  <c:v>2133</c:v>
                </c:pt>
                <c:pt idx="808">
                  <c:v>2134</c:v>
                </c:pt>
                <c:pt idx="809">
                  <c:v>2135</c:v>
                </c:pt>
                <c:pt idx="810">
                  <c:v>2136</c:v>
                </c:pt>
                <c:pt idx="811">
                  <c:v>2137</c:v>
                </c:pt>
                <c:pt idx="812">
                  <c:v>2138</c:v>
                </c:pt>
                <c:pt idx="813">
                  <c:v>2139</c:v>
                </c:pt>
                <c:pt idx="814">
                  <c:v>2140</c:v>
                </c:pt>
                <c:pt idx="815">
                  <c:v>2141</c:v>
                </c:pt>
                <c:pt idx="816">
                  <c:v>2142</c:v>
                </c:pt>
                <c:pt idx="817">
                  <c:v>2143</c:v>
                </c:pt>
                <c:pt idx="818">
                  <c:v>2144</c:v>
                </c:pt>
                <c:pt idx="819">
                  <c:v>2145</c:v>
                </c:pt>
                <c:pt idx="820">
                  <c:v>2146</c:v>
                </c:pt>
                <c:pt idx="821">
                  <c:v>2147</c:v>
                </c:pt>
                <c:pt idx="822">
                  <c:v>2148</c:v>
                </c:pt>
                <c:pt idx="823">
                  <c:v>2149</c:v>
                </c:pt>
                <c:pt idx="824">
                  <c:v>2150</c:v>
                </c:pt>
                <c:pt idx="825">
                  <c:v>2151</c:v>
                </c:pt>
                <c:pt idx="826">
                  <c:v>2152</c:v>
                </c:pt>
                <c:pt idx="827">
                  <c:v>2153</c:v>
                </c:pt>
                <c:pt idx="828">
                  <c:v>2154</c:v>
                </c:pt>
                <c:pt idx="829">
                  <c:v>2155</c:v>
                </c:pt>
                <c:pt idx="830">
                  <c:v>2156</c:v>
                </c:pt>
                <c:pt idx="831">
                  <c:v>2157</c:v>
                </c:pt>
                <c:pt idx="832">
                  <c:v>2158</c:v>
                </c:pt>
                <c:pt idx="833">
                  <c:v>2159</c:v>
                </c:pt>
                <c:pt idx="834">
                  <c:v>2160</c:v>
                </c:pt>
                <c:pt idx="835">
                  <c:v>2161</c:v>
                </c:pt>
                <c:pt idx="836">
                  <c:v>2162</c:v>
                </c:pt>
                <c:pt idx="837">
                  <c:v>2163</c:v>
                </c:pt>
                <c:pt idx="838">
                  <c:v>2164</c:v>
                </c:pt>
                <c:pt idx="839">
                  <c:v>2165</c:v>
                </c:pt>
                <c:pt idx="840">
                  <c:v>2166</c:v>
                </c:pt>
                <c:pt idx="841">
                  <c:v>2167</c:v>
                </c:pt>
                <c:pt idx="842">
                  <c:v>2168</c:v>
                </c:pt>
                <c:pt idx="843">
                  <c:v>2169</c:v>
                </c:pt>
                <c:pt idx="844">
                  <c:v>2170</c:v>
                </c:pt>
                <c:pt idx="845">
                  <c:v>2171</c:v>
                </c:pt>
                <c:pt idx="846">
                  <c:v>2172</c:v>
                </c:pt>
                <c:pt idx="847">
                  <c:v>2173</c:v>
                </c:pt>
                <c:pt idx="848">
                  <c:v>2174</c:v>
                </c:pt>
                <c:pt idx="849">
                  <c:v>2175</c:v>
                </c:pt>
                <c:pt idx="850">
                  <c:v>2176</c:v>
                </c:pt>
                <c:pt idx="851">
                  <c:v>2177</c:v>
                </c:pt>
                <c:pt idx="852">
                  <c:v>2178</c:v>
                </c:pt>
                <c:pt idx="853">
                  <c:v>2179</c:v>
                </c:pt>
                <c:pt idx="854">
                  <c:v>2180</c:v>
                </c:pt>
                <c:pt idx="855">
                  <c:v>2181</c:v>
                </c:pt>
                <c:pt idx="856">
                  <c:v>2182</c:v>
                </c:pt>
                <c:pt idx="857">
                  <c:v>2183</c:v>
                </c:pt>
                <c:pt idx="858">
                  <c:v>2184</c:v>
                </c:pt>
                <c:pt idx="859">
                  <c:v>2185</c:v>
                </c:pt>
                <c:pt idx="860">
                  <c:v>2186</c:v>
                </c:pt>
                <c:pt idx="861">
                  <c:v>2187</c:v>
                </c:pt>
                <c:pt idx="862">
                  <c:v>2188</c:v>
                </c:pt>
                <c:pt idx="863">
                  <c:v>2189</c:v>
                </c:pt>
                <c:pt idx="864">
                  <c:v>2190</c:v>
                </c:pt>
                <c:pt idx="865">
                  <c:v>2191</c:v>
                </c:pt>
                <c:pt idx="866">
                  <c:v>2192</c:v>
                </c:pt>
                <c:pt idx="867">
                  <c:v>2193</c:v>
                </c:pt>
                <c:pt idx="868">
                  <c:v>2194</c:v>
                </c:pt>
                <c:pt idx="869">
                  <c:v>2195</c:v>
                </c:pt>
                <c:pt idx="870">
                  <c:v>2196</c:v>
                </c:pt>
                <c:pt idx="871">
                  <c:v>2197</c:v>
                </c:pt>
                <c:pt idx="872">
                  <c:v>2198</c:v>
                </c:pt>
                <c:pt idx="873">
                  <c:v>2199</c:v>
                </c:pt>
                <c:pt idx="874">
                  <c:v>2200</c:v>
                </c:pt>
                <c:pt idx="875">
                  <c:v>2201</c:v>
                </c:pt>
                <c:pt idx="876">
                  <c:v>2202</c:v>
                </c:pt>
                <c:pt idx="877">
                  <c:v>2203</c:v>
                </c:pt>
                <c:pt idx="878">
                  <c:v>2204</c:v>
                </c:pt>
                <c:pt idx="879">
                  <c:v>2205</c:v>
                </c:pt>
                <c:pt idx="880">
                  <c:v>2206</c:v>
                </c:pt>
                <c:pt idx="881">
                  <c:v>2207</c:v>
                </c:pt>
                <c:pt idx="882">
                  <c:v>2208</c:v>
                </c:pt>
                <c:pt idx="883">
                  <c:v>2209</c:v>
                </c:pt>
                <c:pt idx="884">
                  <c:v>2210</c:v>
                </c:pt>
                <c:pt idx="885">
                  <c:v>2211</c:v>
                </c:pt>
                <c:pt idx="886">
                  <c:v>2212</c:v>
                </c:pt>
                <c:pt idx="887">
                  <c:v>2213</c:v>
                </c:pt>
                <c:pt idx="888">
                  <c:v>2214</c:v>
                </c:pt>
                <c:pt idx="889">
                  <c:v>2215</c:v>
                </c:pt>
                <c:pt idx="890">
                  <c:v>2216</c:v>
                </c:pt>
                <c:pt idx="891">
                  <c:v>2217</c:v>
                </c:pt>
                <c:pt idx="892">
                  <c:v>2218</c:v>
                </c:pt>
                <c:pt idx="893">
                  <c:v>2219</c:v>
                </c:pt>
                <c:pt idx="894">
                  <c:v>2220</c:v>
                </c:pt>
                <c:pt idx="895">
                  <c:v>2221</c:v>
                </c:pt>
                <c:pt idx="896">
                  <c:v>2222</c:v>
                </c:pt>
                <c:pt idx="897">
                  <c:v>2223</c:v>
                </c:pt>
                <c:pt idx="898">
                  <c:v>2224</c:v>
                </c:pt>
                <c:pt idx="899">
                  <c:v>2225</c:v>
                </c:pt>
                <c:pt idx="900">
                  <c:v>2226</c:v>
                </c:pt>
                <c:pt idx="901">
                  <c:v>2227</c:v>
                </c:pt>
                <c:pt idx="902">
                  <c:v>2228</c:v>
                </c:pt>
                <c:pt idx="903">
                  <c:v>2229</c:v>
                </c:pt>
                <c:pt idx="904">
                  <c:v>2230</c:v>
                </c:pt>
                <c:pt idx="905">
                  <c:v>2231</c:v>
                </c:pt>
                <c:pt idx="906">
                  <c:v>2232</c:v>
                </c:pt>
                <c:pt idx="907">
                  <c:v>2233</c:v>
                </c:pt>
                <c:pt idx="908">
                  <c:v>2234</c:v>
                </c:pt>
                <c:pt idx="909">
                  <c:v>2235</c:v>
                </c:pt>
                <c:pt idx="910">
                  <c:v>2236</c:v>
                </c:pt>
                <c:pt idx="911">
                  <c:v>2237</c:v>
                </c:pt>
                <c:pt idx="912">
                  <c:v>2238</c:v>
                </c:pt>
                <c:pt idx="913">
                  <c:v>2239</c:v>
                </c:pt>
                <c:pt idx="914">
                  <c:v>2240</c:v>
                </c:pt>
                <c:pt idx="915">
                  <c:v>2241</c:v>
                </c:pt>
                <c:pt idx="916">
                  <c:v>2242</c:v>
                </c:pt>
                <c:pt idx="917">
                  <c:v>2243</c:v>
                </c:pt>
                <c:pt idx="918">
                  <c:v>2244</c:v>
                </c:pt>
                <c:pt idx="919">
                  <c:v>2245</c:v>
                </c:pt>
                <c:pt idx="920">
                  <c:v>2246</c:v>
                </c:pt>
                <c:pt idx="921">
                  <c:v>2247</c:v>
                </c:pt>
                <c:pt idx="922">
                  <c:v>2248</c:v>
                </c:pt>
                <c:pt idx="923">
                  <c:v>2249</c:v>
                </c:pt>
                <c:pt idx="924">
                  <c:v>2250</c:v>
                </c:pt>
                <c:pt idx="925">
                  <c:v>2251</c:v>
                </c:pt>
                <c:pt idx="926">
                  <c:v>2252</c:v>
                </c:pt>
                <c:pt idx="927">
                  <c:v>2253</c:v>
                </c:pt>
                <c:pt idx="928">
                  <c:v>2254</c:v>
                </c:pt>
                <c:pt idx="929">
                  <c:v>2255</c:v>
                </c:pt>
                <c:pt idx="930">
                  <c:v>2256</c:v>
                </c:pt>
                <c:pt idx="931">
                  <c:v>2257</c:v>
                </c:pt>
                <c:pt idx="932">
                  <c:v>2258</c:v>
                </c:pt>
                <c:pt idx="933">
                  <c:v>2259</c:v>
                </c:pt>
                <c:pt idx="934">
                  <c:v>2260</c:v>
                </c:pt>
                <c:pt idx="935">
                  <c:v>2261</c:v>
                </c:pt>
                <c:pt idx="936">
                  <c:v>2262</c:v>
                </c:pt>
                <c:pt idx="937">
                  <c:v>2263</c:v>
                </c:pt>
                <c:pt idx="938">
                  <c:v>2264</c:v>
                </c:pt>
                <c:pt idx="939">
                  <c:v>2265</c:v>
                </c:pt>
                <c:pt idx="940">
                  <c:v>2266</c:v>
                </c:pt>
                <c:pt idx="941">
                  <c:v>2267</c:v>
                </c:pt>
                <c:pt idx="942">
                  <c:v>2268</c:v>
                </c:pt>
                <c:pt idx="943">
                  <c:v>2269</c:v>
                </c:pt>
                <c:pt idx="944">
                  <c:v>2270</c:v>
                </c:pt>
                <c:pt idx="945">
                  <c:v>2271</c:v>
                </c:pt>
                <c:pt idx="946">
                  <c:v>2272</c:v>
                </c:pt>
                <c:pt idx="947">
                  <c:v>2273</c:v>
                </c:pt>
                <c:pt idx="948">
                  <c:v>2274</c:v>
                </c:pt>
                <c:pt idx="949">
                  <c:v>2275</c:v>
                </c:pt>
                <c:pt idx="950">
                  <c:v>2276</c:v>
                </c:pt>
                <c:pt idx="951">
                  <c:v>2277</c:v>
                </c:pt>
                <c:pt idx="952">
                  <c:v>2278</c:v>
                </c:pt>
                <c:pt idx="953">
                  <c:v>2279</c:v>
                </c:pt>
                <c:pt idx="954">
                  <c:v>2280</c:v>
                </c:pt>
                <c:pt idx="955">
                  <c:v>2281</c:v>
                </c:pt>
                <c:pt idx="956">
                  <c:v>2282</c:v>
                </c:pt>
                <c:pt idx="957">
                  <c:v>2283</c:v>
                </c:pt>
                <c:pt idx="958">
                  <c:v>2284</c:v>
                </c:pt>
                <c:pt idx="959">
                  <c:v>2285</c:v>
                </c:pt>
                <c:pt idx="960">
                  <c:v>2286</c:v>
                </c:pt>
                <c:pt idx="961">
                  <c:v>2287</c:v>
                </c:pt>
                <c:pt idx="962">
                  <c:v>2288</c:v>
                </c:pt>
                <c:pt idx="963">
                  <c:v>2289</c:v>
                </c:pt>
                <c:pt idx="964">
                  <c:v>2290</c:v>
                </c:pt>
                <c:pt idx="965">
                  <c:v>2291</c:v>
                </c:pt>
                <c:pt idx="966">
                  <c:v>2292</c:v>
                </c:pt>
                <c:pt idx="967">
                  <c:v>2293</c:v>
                </c:pt>
                <c:pt idx="968">
                  <c:v>2294</c:v>
                </c:pt>
                <c:pt idx="969">
                  <c:v>2295</c:v>
                </c:pt>
                <c:pt idx="970">
                  <c:v>2296</c:v>
                </c:pt>
                <c:pt idx="971">
                  <c:v>2297</c:v>
                </c:pt>
                <c:pt idx="972">
                  <c:v>2298</c:v>
                </c:pt>
                <c:pt idx="973">
                  <c:v>2299</c:v>
                </c:pt>
                <c:pt idx="974">
                  <c:v>2300</c:v>
                </c:pt>
              </c:numCache>
            </c:numRef>
          </c:xVal>
          <c:yVal>
            <c:numRef>
              <c:f>'Original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</c:ser>
        <c:axId val="83651584"/>
        <c:axId val="83678336"/>
      </c:scatterChart>
      <c:valAx>
        <c:axId val="83651584"/>
        <c:scaling>
          <c:orientation val="minMax"/>
          <c:max val="1894"/>
          <c:min val="1415.58"/>
        </c:scaling>
        <c:axPos val="b"/>
        <c:majorGridlines/>
        <c:title>
          <c:tx>
            <c:rich>
              <a:bodyPr/>
              <a:lstStyle/>
              <a:p>
                <a:pPr>
                  <a:defRPr sz="115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1377479577575558"/>
              <c:y val="0.8820084405202585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678336"/>
        <c:crossesAt val="0.1"/>
        <c:crossBetween val="midCat"/>
        <c:majorUnit val="57.24"/>
        <c:minorUnit val="28.62"/>
      </c:valAx>
      <c:valAx>
        <c:axId val="83678336"/>
        <c:scaling>
          <c:logBase val="10"/>
          <c:orientation val="minMax"/>
          <c:max val="2"/>
          <c:min val="0.1"/>
        </c:scaling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Krakow CPI</a:t>
                </a:r>
              </a:p>
            </c:rich>
          </c:tx>
          <c:layout>
            <c:manualLayout>
              <c:xMode val="edge"/>
              <c:yMode val="edge"/>
              <c:x val="2.2038597137834046E-2"/>
              <c:y val="0.3362841545796319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651584"/>
        <c:crossesAt val="1415.58"/>
        <c:crossBetween val="midCat"/>
        <c:majorUnit val="1"/>
      </c:valAx>
      <c:spPr>
        <a:noFill/>
        <a:ln w="3175">
          <a:solidFill>
            <a:srgbClr val="B3B3B3"/>
          </a:solidFill>
          <a:prstDash val="solid"/>
        </a:ln>
      </c:spPr>
    </c:plotArea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89" r="0.75000000000000289" t="1" header="0.51180555555555562" footer="0.51180555555555562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247650</xdr:colOff>
      <xdr:row>22</xdr:row>
      <xdr:rowOff>152400</xdr:rowOff>
    </xdr:to>
    <xdr:graphicFrame macro="">
      <xdr:nvGraphicFramePr>
        <xdr:cNvPr id="40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8</xdr:col>
      <xdr:colOff>742950</xdr:colOff>
      <xdr:row>48</xdr:row>
      <xdr:rowOff>0</xdr:rowOff>
    </xdr:to>
    <xdr:graphicFrame macro="">
      <xdr:nvGraphicFramePr>
        <xdr:cNvPr id="409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8</xdr:col>
      <xdr:colOff>742950</xdr:colOff>
      <xdr:row>48</xdr:row>
      <xdr:rowOff>0</xdr:rowOff>
    </xdr:to>
    <xdr:graphicFrame macro="">
      <xdr:nvGraphicFramePr>
        <xdr:cNvPr id="409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8</xdr:col>
      <xdr:colOff>742950</xdr:colOff>
      <xdr:row>48</xdr:row>
      <xdr:rowOff>0</xdr:rowOff>
    </xdr:to>
    <xdr:graphicFrame macro="">
      <xdr:nvGraphicFramePr>
        <xdr:cNvPr id="410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8</xdr:col>
      <xdr:colOff>742950</xdr:colOff>
      <xdr:row>48</xdr:row>
      <xdr:rowOff>0</xdr:rowOff>
    </xdr:to>
    <xdr:graphicFrame macro="">
      <xdr:nvGraphicFramePr>
        <xdr:cNvPr id="410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8</xdr:col>
      <xdr:colOff>742950</xdr:colOff>
      <xdr:row>48</xdr:row>
      <xdr:rowOff>0</xdr:rowOff>
    </xdr:to>
    <xdr:graphicFrame macro="">
      <xdr:nvGraphicFramePr>
        <xdr:cNvPr id="410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8</xdr:col>
      <xdr:colOff>742950</xdr:colOff>
      <xdr:row>48</xdr:row>
      <xdr:rowOff>0</xdr:rowOff>
    </xdr:to>
    <xdr:graphicFrame macro="">
      <xdr:nvGraphicFramePr>
        <xdr:cNvPr id="4103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8</xdr:col>
      <xdr:colOff>742950</xdr:colOff>
      <xdr:row>48</xdr:row>
      <xdr:rowOff>0</xdr:rowOff>
    </xdr:to>
    <xdr:graphicFrame macro="">
      <xdr:nvGraphicFramePr>
        <xdr:cNvPr id="4104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6400000</xdr:colOff>
      <xdr:row>47</xdr:row>
      <xdr:rowOff>65756</xdr:rowOff>
    </xdr:to>
    <xdr:pic>
      <xdr:nvPicPr>
        <xdr:cNvPr id="2" name="Picture 1" descr="21-1 - Rice_Pgram_172-yr_Linear_Interp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0" y="542925"/>
          <a:ext cx="6400000" cy="7352381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6400000</xdr:colOff>
      <xdr:row>98</xdr:row>
      <xdr:rowOff>65756</xdr:rowOff>
    </xdr:to>
    <xdr:pic>
      <xdr:nvPicPr>
        <xdr:cNvPr id="3" name="Picture 2" descr="21-2 - Rice_Pgram_172-yr_Cyclical_Interp.bmp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5750" y="9020175"/>
          <a:ext cx="6400000" cy="7352381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345"/>
  <sheetViews>
    <sheetView workbookViewId="0">
      <pane ySplit="1" topLeftCell="A13" activePane="bottomLeft" state="frozen"/>
      <selection pane="bottomLeft"/>
    </sheetView>
  </sheetViews>
  <sheetFormatPr defaultColWidth="11.5703125" defaultRowHeight="12.75"/>
  <cols>
    <col min="1" max="1" width="6.28515625" customWidth="1"/>
    <col min="2" max="2" width="10.7109375" style="1" customWidth="1"/>
    <col min="3" max="3" width="16" style="1" customWidth="1"/>
    <col min="5" max="5" width="8" customWidth="1"/>
  </cols>
  <sheetData>
    <row r="1" spans="1:5" s="3" customFormat="1">
      <c r="A1" s="3" t="s">
        <v>0</v>
      </c>
      <c r="B1" s="33" t="s">
        <v>1</v>
      </c>
      <c r="C1" s="33" t="s">
        <v>2</v>
      </c>
      <c r="D1" s="3" t="s">
        <v>3</v>
      </c>
      <c r="E1" s="3" t="s">
        <v>4</v>
      </c>
    </row>
    <row r="2" spans="1:5">
      <c r="A2">
        <v>957</v>
      </c>
      <c r="E2" t="s">
        <v>5</v>
      </c>
    </row>
    <row r="3" spans="1:5">
      <c r="A3">
        <f t="shared" ref="A3:A29" si="0">A2+1</f>
        <v>958</v>
      </c>
    </row>
    <row r="4" spans="1:5">
      <c r="A4">
        <f t="shared" si="0"/>
        <v>959</v>
      </c>
    </row>
    <row r="5" spans="1:5">
      <c r="A5">
        <f t="shared" si="0"/>
        <v>960</v>
      </c>
    </row>
    <row r="6" spans="1:5">
      <c r="A6">
        <f t="shared" si="0"/>
        <v>961</v>
      </c>
      <c r="B6" s="1">
        <v>12.39</v>
      </c>
    </row>
    <row r="7" spans="1:5">
      <c r="A7">
        <f t="shared" si="0"/>
        <v>962</v>
      </c>
      <c r="B7" s="1">
        <v>12.39</v>
      </c>
    </row>
    <row r="8" spans="1:5">
      <c r="A8">
        <f t="shared" si="0"/>
        <v>963</v>
      </c>
      <c r="B8" s="1">
        <v>12.39</v>
      </c>
    </row>
    <row r="9" spans="1:5">
      <c r="A9">
        <f t="shared" si="0"/>
        <v>964</v>
      </c>
      <c r="B9" s="1">
        <v>12.39</v>
      </c>
    </row>
    <row r="10" spans="1:5">
      <c r="A10">
        <f t="shared" si="0"/>
        <v>965</v>
      </c>
      <c r="B10" s="1">
        <v>12.39</v>
      </c>
    </row>
    <row r="11" spans="1:5">
      <c r="A11">
        <f t="shared" si="0"/>
        <v>966</v>
      </c>
      <c r="B11" s="1">
        <v>12.39</v>
      </c>
    </row>
    <row r="12" spans="1:5">
      <c r="A12">
        <f t="shared" si="0"/>
        <v>967</v>
      </c>
      <c r="B12" s="1">
        <v>12.39</v>
      </c>
    </row>
    <row r="13" spans="1:5">
      <c r="A13">
        <f t="shared" si="0"/>
        <v>968</v>
      </c>
      <c r="B13" s="1">
        <v>12.39</v>
      </c>
      <c r="C13" s="1">
        <f t="shared" ref="C13:C76" si="1">AVERAGE(B6:B20)</f>
        <v>18.633333333333333</v>
      </c>
    </row>
    <row r="14" spans="1:5">
      <c r="A14">
        <f t="shared" si="0"/>
        <v>969</v>
      </c>
      <c r="B14" s="1">
        <v>12.39</v>
      </c>
      <c r="C14" s="1">
        <f t="shared" si="1"/>
        <v>19.882000000000001</v>
      </c>
    </row>
    <row r="15" spans="1:5">
      <c r="A15">
        <f t="shared" si="0"/>
        <v>970</v>
      </c>
      <c r="B15" s="1">
        <v>12.39</v>
      </c>
      <c r="C15" s="1">
        <f t="shared" si="1"/>
        <v>21.13066666666667</v>
      </c>
    </row>
    <row r="16" spans="1:5">
      <c r="A16">
        <f t="shared" si="0"/>
        <v>971</v>
      </c>
      <c r="B16" s="1">
        <v>31.12</v>
      </c>
      <c r="C16" s="1">
        <f t="shared" si="1"/>
        <v>22.379333333333332</v>
      </c>
    </row>
    <row r="17" spans="1:5">
      <c r="A17">
        <f t="shared" si="0"/>
        <v>972</v>
      </c>
      <c r="B17" s="1">
        <v>31.12</v>
      </c>
      <c r="C17" s="1">
        <f t="shared" si="1"/>
        <v>23.628</v>
      </c>
    </row>
    <row r="18" spans="1:5">
      <c r="A18">
        <f t="shared" si="0"/>
        <v>973</v>
      </c>
      <c r="B18" s="1">
        <v>31.12</v>
      </c>
      <c r="C18" s="1">
        <f t="shared" si="1"/>
        <v>24.876666666666669</v>
      </c>
    </row>
    <row r="19" spans="1:5">
      <c r="A19">
        <f t="shared" si="0"/>
        <v>974</v>
      </c>
      <c r="B19" s="1">
        <v>31.12</v>
      </c>
      <c r="C19" s="1">
        <f t="shared" si="1"/>
        <v>24.834666666666671</v>
      </c>
    </row>
    <row r="20" spans="1:5">
      <c r="A20">
        <f t="shared" si="0"/>
        <v>975</v>
      </c>
      <c r="B20" s="1">
        <v>31.12</v>
      </c>
      <c r="C20" s="1">
        <f t="shared" si="1"/>
        <v>24.792666666666666</v>
      </c>
    </row>
    <row r="21" spans="1:5">
      <c r="A21">
        <f t="shared" si="0"/>
        <v>976</v>
      </c>
      <c r="B21" s="1">
        <v>31.12</v>
      </c>
      <c r="C21" s="1">
        <f t="shared" si="1"/>
        <v>24.750666666666667</v>
      </c>
      <c r="E21" t="s">
        <v>8</v>
      </c>
    </row>
    <row r="22" spans="1:5">
      <c r="A22">
        <f t="shared" si="0"/>
        <v>977</v>
      </c>
      <c r="B22" s="1">
        <v>31.12</v>
      </c>
      <c r="C22" s="1">
        <f t="shared" si="1"/>
        <v>24.708666666666666</v>
      </c>
    </row>
    <row r="23" spans="1:5">
      <c r="A23">
        <f t="shared" si="0"/>
        <v>978</v>
      </c>
      <c r="B23" s="1">
        <v>31.12</v>
      </c>
      <c r="C23" s="1">
        <f t="shared" si="1"/>
        <v>24.666666666666664</v>
      </c>
    </row>
    <row r="24" spans="1:5">
      <c r="A24">
        <f t="shared" si="0"/>
        <v>979</v>
      </c>
      <c r="B24" s="1">
        <v>31.12</v>
      </c>
      <c r="C24" s="1">
        <f t="shared" si="1"/>
        <v>23.375999999999994</v>
      </c>
    </row>
    <row r="25" spans="1:5">
      <c r="A25">
        <f t="shared" si="0"/>
        <v>980</v>
      </c>
      <c r="B25" s="1">
        <v>31.12</v>
      </c>
      <c r="C25" s="1">
        <f t="shared" si="1"/>
        <v>22.085333333333331</v>
      </c>
    </row>
    <row r="26" spans="1:5">
      <c r="A26">
        <f t="shared" si="0"/>
        <v>981</v>
      </c>
      <c r="B26" s="1">
        <v>11.76</v>
      </c>
      <c r="C26" s="1">
        <f t="shared" si="1"/>
        <v>20.794666666666664</v>
      </c>
    </row>
    <row r="27" spans="1:5">
      <c r="A27">
        <f t="shared" si="0"/>
        <v>982</v>
      </c>
      <c r="B27" s="1">
        <v>11.76</v>
      </c>
      <c r="C27" s="1">
        <f t="shared" si="1"/>
        <v>19.503999999999998</v>
      </c>
    </row>
    <row r="28" spans="1:5">
      <c r="A28">
        <f t="shared" si="0"/>
        <v>983</v>
      </c>
      <c r="B28" s="1">
        <v>11.76</v>
      </c>
      <c r="C28" s="1">
        <f t="shared" si="1"/>
        <v>18.213333333333328</v>
      </c>
    </row>
    <row r="29" spans="1:5">
      <c r="A29">
        <f t="shared" si="0"/>
        <v>984</v>
      </c>
      <c r="B29" s="1">
        <v>11.76</v>
      </c>
      <c r="C29" s="1">
        <f t="shared" si="1"/>
        <v>17.120666666666661</v>
      </c>
    </row>
    <row r="30" spans="1:5">
      <c r="A30">
        <f t="shared" ref="A30:A93" si="2">A29+1</f>
        <v>985</v>
      </c>
      <c r="B30" s="1">
        <v>11.76</v>
      </c>
      <c r="C30" s="1">
        <f t="shared" si="1"/>
        <v>16.027999999999995</v>
      </c>
    </row>
    <row r="31" spans="1:5">
      <c r="A31">
        <f t="shared" si="2"/>
        <v>986</v>
      </c>
      <c r="B31" s="1">
        <v>11.76</v>
      </c>
      <c r="C31" s="1">
        <f t="shared" si="1"/>
        <v>14.935333333333329</v>
      </c>
    </row>
    <row r="32" spans="1:5">
      <c r="A32">
        <f t="shared" si="2"/>
        <v>987</v>
      </c>
      <c r="B32" s="1">
        <v>11.76</v>
      </c>
      <c r="C32" s="1">
        <f t="shared" si="1"/>
        <v>13.842666666666666</v>
      </c>
    </row>
    <row r="33" spans="1:5">
      <c r="A33">
        <f t="shared" si="2"/>
        <v>988</v>
      </c>
      <c r="B33" s="1">
        <v>11.76</v>
      </c>
      <c r="C33" s="1">
        <f t="shared" si="1"/>
        <v>12.749999999999998</v>
      </c>
    </row>
    <row r="34" spans="1:5">
      <c r="A34">
        <f t="shared" si="2"/>
        <v>989</v>
      </c>
      <c r="B34" s="1">
        <v>11.76</v>
      </c>
      <c r="C34" s="1">
        <f t="shared" si="1"/>
        <v>12.947999999999999</v>
      </c>
    </row>
    <row r="35" spans="1:5">
      <c r="A35">
        <f t="shared" si="2"/>
        <v>990</v>
      </c>
      <c r="B35" s="1">
        <v>11.76</v>
      </c>
      <c r="C35" s="1">
        <f t="shared" si="1"/>
        <v>13.145999999999997</v>
      </c>
    </row>
    <row r="36" spans="1:5">
      <c r="A36">
        <f t="shared" si="2"/>
        <v>991</v>
      </c>
      <c r="B36" s="1">
        <v>14.73</v>
      </c>
      <c r="C36" s="1">
        <f t="shared" si="1"/>
        <v>13.343999999999998</v>
      </c>
    </row>
    <row r="37" spans="1:5">
      <c r="A37">
        <f t="shared" si="2"/>
        <v>992</v>
      </c>
      <c r="B37" s="1">
        <v>14.73</v>
      </c>
      <c r="C37" s="1">
        <f t="shared" si="1"/>
        <v>13.541999999999998</v>
      </c>
    </row>
    <row r="38" spans="1:5">
      <c r="A38">
        <f t="shared" si="2"/>
        <v>993</v>
      </c>
      <c r="B38" s="1">
        <v>14.73</v>
      </c>
      <c r="C38" s="1">
        <f t="shared" si="1"/>
        <v>13.739999999999998</v>
      </c>
    </row>
    <row r="39" spans="1:5">
      <c r="A39">
        <f t="shared" si="2"/>
        <v>994</v>
      </c>
      <c r="B39" s="1">
        <v>14.73</v>
      </c>
      <c r="C39" s="1">
        <f t="shared" si="1"/>
        <v>14.473333333333331</v>
      </c>
    </row>
    <row r="40" spans="1:5">
      <c r="A40">
        <f t="shared" si="2"/>
        <v>995</v>
      </c>
      <c r="B40" s="1">
        <v>14.73</v>
      </c>
      <c r="C40" s="1">
        <f t="shared" si="1"/>
        <v>15.206666666666665</v>
      </c>
      <c r="E40" t="s">
        <v>5</v>
      </c>
    </row>
    <row r="41" spans="1:5">
      <c r="A41">
        <f t="shared" si="2"/>
        <v>996</v>
      </c>
      <c r="B41" s="1">
        <v>14.73</v>
      </c>
      <c r="C41" s="1">
        <f t="shared" si="1"/>
        <v>15.939999999999998</v>
      </c>
    </row>
    <row r="42" spans="1:5">
      <c r="A42">
        <f t="shared" si="2"/>
        <v>997</v>
      </c>
      <c r="B42" s="1">
        <v>14.73</v>
      </c>
      <c r="C42" s="1">
        <f t="shared" si="1"/>
        <v>16.673333333333332</v>
      </c>
    </row>
    <row r="43" spans="1:5">
      <c r="A43">
        <f t="shared" si="2"/>
        <v>998</v>
      </c>
      <c r="B43" s="1">
        <v>14.73</v>
      </c>
      <c r="C43" s="1">
        <f t="shared" si="1"/>
        <v>17.406666666666663</v>
      </c>
    </row>
    <row r="44" spans="1:5">
      <c r="A44">
        <f t="shared" si="2"/>
        <v>999</v>
      </c>
      <c r="B44" s="1">
        <v>14.73</v>
      </c>
      <c r="C44" s="1">
        <f t="shared" si="1"/>
        <v>17.942</v>
      </c>
    </row>
    <row r="45" spans="1:5">
      <c r="A45">
        <f t="shared" si="2"/>
        <v>1000</v>
      </c>
      <c r="B45" s="1">
        <v>14.73</v>
      </c>
      <c r="C45" s="1">
        <f t="shared" si="1"/>
        <v>18.477333333333331</v>
      </c>
    </row>
    <row r="46" spans="1:5">
      <c r="A46">
        <f t="shared" si="2"/>
        <v>1001</v>
      </c>
      <c r="B46" s="1">
        <v>22.76</v>
      </c>
      <c r="C46" s="1">
        <f t="shared" si="1"/>
        <v>19.012666666666668</v>
      </c>
    </row>
    <row r="47" spans="1:5">
      <c r="A47">
        <f t="shared" si="2"/>
        <v>1002</v>
      </c>
      <c r="B47" s="1">
        <v>22.76</v>
      </c>
      <c r="C47" s="1">
        <f t="shared" si="1"/>
        <v>19.547999999999998</v>
      </c>
    </row>
    <row r="48" spans="1:5">
      <c r="A48">
        <f t="shared" si="2"/>
        <v>1003</v>
      </c>
      <c r="B48" s="1">
        <v>22.76</v>
      </c>
      <c r="C48" s="1">
        <f t="shared" si="1"/>
        <v>20.083333333333329</v>
      </c>
    </row>
    <row r="49" spans="1:5">
      <c r="A49">
        <f t="shared" si="2"/>
        <v>1004</v>
      </c>
      <c r="B49" s="1">
        <v>22.76</v>
      </c>
      <c r="C49" s="1">
        <f t="shared" si="1"/>
        <v>19.887333333333334</v>
      </c>
    </row>
    <row r="50" spans="1:5">
      <c r="A50">
        <f t="shared" si="2"/>
        <v>1005</v>
      </c>
      <c r="B50" s="1">
        <v>22.76</v>
      </c>
      <c r="C50" s="1">
        <f t="shared" si="1"/>
        <v>19.691333333333333</v>
      </c>
    </row>
    <row r="51" spans="1:5">
      <c r="A51">
        <f t="shared" si="2"/>
        <v>1006</v>
      </c>
      <c r="B51" s="1">
        <v>22.76</v>
      </c>
      <c r="C51" s="1">
        <f t="shared" si="1"/>
        <v>19.495333333333338</v>
      </c>
    </row>
    <row r="52" spans="1:5">
      <c r="A52">
        <f t="shared" si="2"/>
        <v>1007</v>
      </c>
      <c r="B52" s="1">
        <v>22.76</v>
      </c>
      <c r="C52" s="1">
        <f t="shared" si="1"/>
        <v>19.299333333333333</v>
      </c>
    </row>
    <row r="53" spans="1:5">
      <c r="A53">
        <f t="shared" si="2"/>
        <v>1008</v>
      </c>
      <c r="B53" s="1">
        <v>22.76</v>
      </c>
      <c r="C53" s="1">
        <f t="shared" si="1"/>
        <v>19.103333333333335</v>
      </c>
    </row>
    <row r="54" spans="1:5">
      <c r="A54">
        <f t="shared" si="2"/>
        <v>1009</v>
      </c>
      <c r="B54" s="1">
        <v>22.76</v>
      </c>
      <c r="C54" s="1">
        <f t="shared" si="1"/>
        <v>18.372</v>
      </c>
    </row>
    <row r="55" spans="1:5">
      <c r="A55">
        <f t="shared" si="2"/>
        <v>1010</v>
      </c>
      <c r="B55" s="1">
        <v>22.76</v>
      </c>
      <c r="C55" s="1">
        <f t="shared" si="1"/>
        <v>17.640666666666664</v>
      </c>
    </row>
    <row r="56" spans="1:5">
      <c r="A56">
        <f t="shared" si="2"/>
        <v>1011</v>
      </c>
      <c r="B56" s="1">
        <v>11.79</v>
      </c>
      <c r="C56" s="1">
        <f t="shared" si="1"/>
        <v>16.909333333333329</v>
      </c>
    </row>
    <row r="57" spans="1:5">
      <c r="A57">
        <f t="shared" si="2"/>
        <v>1012</v>
      </c>
      <c r="B57" s="1">
        <v>11.79</v>
      </c>
      <c r="C57" s="1">
        <f t="shared" si="1"/>
        <v>16.177999999999994</v>
      </c>
    </row>
    <row r="58" spans="1:5">
      <c r="A58">
        <f t="shared" si="2"/>
        <v>1013</v>
      </c>
      <c r="B58" s="1">
        <v>11.79</v>
      </c>
      <c r="C58" s="1">
        <f t="shared" si="1"/>
        <v>15.446666666666662</v>
      </c>
    </row>
    <row r="59" spans="1:5">
      <c r="A59">
        <f t="shared" si="2"/>
        <v>1014</v>
      </c>
      <c r="B59" s="1">
        <v>11.79</v>
      </c>
      <c r="C59" s="1">
        <f t="shared" si="1"/>
        <v>14.743333333333331</v>
      </c>
      <c r="E59" t="s">
        <v>5</v>
      </c>
    </row>
    <row r="60" spans="1:5">
      <c r="A60">
        <f t="shared" si="2"/>
        <v>1015</v>
      </c>
      <c r="B60" s="1">
        <v>11.79</v>
      </c>
      <c r="C60" s="1">
        <f t="shared" si="1"/>
        <v>14.039999999999996</v>
      </c>
    </row>
    <row r="61" spans="1:5">
      <c r="A61">
        <f t="shared" si="2"/>
        <v>1016</v>
      </c>
      <c r="B61" s="1">
        <v>11.79</v>
      </c>
      <c r="C61" s="1">
        <f t="shared" si="1"/>
        <v>13.336666666666664</v>
      </c>
    </row>
    <row r="62" spans="1:5">
      <c r="A62">
        <f t="shared" si="2"/>
        <v>1017</v>
      </c>
      <c r="B62" s="1">
        <v>11.79</v>
      </c>
      <c r="C62" s="1">
        <f t="shared" si="1"/>
        <v>12.633333333333331</v>
      </c>
    </row>
    <row r="63" spans="1:5">
      <c r="A63">
        <f t="shared" si="2"/>
        <v>1018</v>
      </c>
      <c r="B63" s="1">
        <v>11.79</v>
      </c>
      <c r="C63" s="1">
        <f t="shared" si="1"/>
        <v>11.930000000000001</v>
      </c>
    </row>
    <row r="64" spans="1:5">
      <c r="A64">
        <f t="shared" si="2"/>
        <v>1019</v>
      </c>
      <c r="B64" s="1">
        <v>11.79</v>
      </c>
      <c r="C64" s="1">
        <f t="shared" si="1"/>
        <v>11.958000000000002</v>
      </c>
    </row>
    <row r="65" spans="1:5">
      <c r="A65">
        <f t="shared" si="2"/>
        <v>1020</v>
      </c>
      <c r="B65" s="1">
        <v>11.79</v>
      </c>
      <c r="C65" s="1">
        <f t="shared" si="1"/>
        <v>11.986000000000002</v>
      </c>
    </row>
    <row r="66" spans="1:5">
      <c r="A66">
        <f t="shared" si="2"/>
        <v>1021</v>
      </c>
      <c r="B66" s="1">
        <v>12.21</v>
      </c>
      <c r="C66" s="1">
        <f t="shared" si="1"/>
        <v>12.014000000000005</v>
      </c>
    </row>
    <row r="67" spans="1:5">
      <c r="A67">
        <f t="shared" si="2"/>
        <v>1022</v>
      </c>
      <c r="B67" s="1">
        <v>12.21</v>
      </c>
      <c r="C67" s="1">
        <f t="shared" si="1"/>
        <v>12.042000000000003</v>
      </c>
    </row>
    <row r="68" spans="1:5">
      <c r="A68">
        <f t="shared" si="2"/>
        <v>1023</v>
      </c>
      <c r="B68" s="1">
        <v>12.21</v>
      </c>
      <c r="C68" s="1">
        <f t="shared" si="1"/>
        <v>12.070000000000004</v>
      </c>
    </row>
    <row r="69" spans="1:5">
      <c r="A69">
        <f t="shared" si="2"/>
        <v>1024</v>
      </c>
      <c r="B69" s="1">
        <v>12.21</v>
      </c>
      <c r="C69" s="1">
        <f t="shared" si="1"/>
        <v>12.595333333333338</v>
      </c>
    </row>
    <row r="70" spans="1:5">
      <c r="A70">
        <f t="shared" si="2"/>
        <v>1025</v>
      </c>
      <c r="B70" s="1">
        <v>12.21</v>
      </c>
      <c r="C70" s="1">
        <f t="shared" si="1"/>
        <v>13.12066666666667</v>
      </c>
    </row>
    <row r="71" spans="1:5">
      <c r="A71">
        <f t="shared" si="2"/>
        <v>1026</v>
      </c>
      <c r="B71" s="1">
        <v>12.21</v>
      </c>
      <c r="C71" s="1">
        <f t="shared" si="1"/>
        <v>13.646000000000004</v>
      </c>
    </row>
    <row r="72" spans="1:5">
      <c r="A72">
        <f t="shared" si="2"/>
        <v>1027</v>
      </c>
      <c r="B72" s="1">
        <v>12.21</v>
      </c>
      <c r="C72" s="1">
        <f t="shared" si="1"/>
        <v>14.17133333333334</v>
      </c>
    </row>
    <row r="73" spans="1:5">
      <c r="A73">
        <f t="shared" si="2"/>
        <v>1028</v>
      </c>
      <c r="B73" s="1">
        <v>12.21</v>
      </c>
      <c r="C73" s="1">
        <f t="shared" si="1"/>
        <v>14.696666666666674</v>
      </c>
    </row>
    <row r="74" spans="1:5">
      <c r="A74">
        <f t="shared" si="2"/>
        <v>1029</v>
      </c>
      <c r="B74" s="1">
        <v>12.21</v>
      </c>
      <c r="C74" s="1">
        <f t="shared" si="1"/>
        <v>15.194000000000006</v>
      </c>
    </row>
    <row r="75" spans="1:5">
      <c r="A75">
        <f t="shared" si="2"/>
        <v>1030</v>
      </c>
      <c r="B75" s="1">
        <v>12.21</v>
      </c>
      <c r="C75" s="1">
        <f t="shared" si="1"/>
        <v>15.691333333333338</v>
      </c>
    </row>
    <row r="76" spans="1:5">
      <c r="A76">
        <f t="shared" si="2"/>
        <v>1031</v>
      </c>
      <c r="B76" s="1">
        <v>19.670000000000002</v>
      </c>
      <c r="C76" s="1">
        <f t="shared" si="1"/>
        <v>16.188666666666673</v>
      </c>
    </row>
    <row r="77" spans="1:5">
      <c r="A77">
        <f t="shared" si="2"/>
        <v>1032</v>
      </c>
      <c r="B77" s="1">
        <v>19.670000000000002</v>
      </c>
      <c r="C77" s="1">
        <f t="shared" ref="C77:C140" si="3">AVERAGE(B70:B84)</f>
        <v>16.686000000000003</v>
      </c>
    </row>
    <row r="78" spans="1:5">
      <c r="A78">
        <f t="shared" si="2"/>
        <v>1033</v>
      </c>
      <c r="B78" s="1">
        <v>19.670000000000002</v>
      </c>
      <c r="C78" s="1">
        <f t="shared" si="3"/>
        <v>17.183333333333341</v>
      </c>
      <c r="E78" t="s">
        <v>6</v>
      </c>
    </row>
    <row r="79" spans="1:5">
      <c r="A79">
        <f t="shared" si="2"/>
        <v>1034</v>
      </c>
      <c r="B79" s="1">
        <v>19.670000000000002</v>
      </c>
      <c r="C79" s="1">
        <f t="shared" si="3"/>
        <v>19.524666666666672</v>
      </c>
    </row>
    <row r="80" spans="1:5">
      <c r="A80">
        <f t="shared" si="2"/>
        <v>1035</v>
      </c>
      <c r="B80" s="1">
        <v>19.670000000000002</v>
      </c>
      <c r="C80" s="1">
        <f t="shared" si="3"/>
        <v>21.866000000000003</v>
      </c>
    </row>
    <row r="81" spans="1:3">
      <c r="A81">
        <f t="shared" si="2"/>
        <v>1036</v>
      </c>
      <c r="B81" s="1">
        <v>19.670000000000002</v>
      </c>
      <c r="C81" s="1">
        <f t="shared" si="3"/>
        <v>24.207333333333334</v>
      </c>
    </row>
    <row r="82" spans="1:3">
      <c r="A82">
        <f t="shared" si="2"/>
        <v>1037</v>
      </c>
      <c r="B82" s="1">
        <v>19.670000000000002</v>
      </c>
      <c r="C82" s="1">
        <f t="shared" si="3"/>
        <v>26.548666666666669</v>
      </c>
    </row>
    <row r="83" spans="1:3">
      <c r="A83">
        <f t="shared" si="2"/>
        <v>1038</v>
      </c>
      <c r="B83" s="1">
        <v>19.670000000000002</v>
      </c>
      <c r="C83" s="1">
        <f t="shared" si="3"/>
        <v>28.889999999999997</v>
      </c>
    </row>
    <row r="84" spans="1:3">
      <c r="A84">
        <f t="shared" si="2"/>
        <v>1039</v>
      </c>
      <c r="B84" s="1">
        <v>19.670000000000002</v>
      </c>
      <c r="C84" s="1">
        <f t="shared" si="3"/>
        <v>30.733999999999995</v>
      </c>
    </row>
    <row r="85" spans="1:3">
      <c r="A85">
        <f t="shared" si="2"/>
        <v>1040</v>
      </c>
      <c r="B85" s="1">
        <v>19.670000000000002</v>
      </c>
      <c r="C85" s="1">
        <f t="shared" si="3"/>
        <v>32.577999999999996</v>
      </c>
    </row>
    <row r="86" spans="1:3">
      <c r="A86">
        <f t="shared" si="2"/>
        <v>1041</v>
      </c>
      <c r="B86" s="1">
        <v>47.33</v>
      </c>
      <c r="C86" s="1">
        <f t="shared" si="3"/>
        <v>34.421999999999997</v>
      </c>
    </row>
    <row r="87" spans="1:3">
      <c r="A87">
        <f t="shared" si="2"/>
        <v>1042</v>
      </c>
      <c r="B87" s="1">
        <v>47.33</v>
      </c>
      <c r="C87" s="1">
        <f t="shared" si="3"/>
        <v>36.265999999999991</v>
      </c>
    </row>
    <row r="88" spans="1:3">
      <c r="A88">
        <f t="shared" si="2"/>
        <v>1043</v>
      </c>
      <c r="B88" s="1">
        <v>47.33</v>
      </c>
      <c r="C88" s="1">
        <f t="shared" si="3"/>
        <v>38.11</v>
      </c>
    </row>
    <row r="89" spans="1:3">
      <c r="A89">
        <f t="shared" si="2"/>
        <v>1044</v>
      </c>
      <c r="B89" s="1">
        <v>47.33</v>
      </c>
      <c r="C89" s="1">
        <f t="shared" si="3"/>
        <v>37.91933333333332</v>
      </c>
    </row>
    <row r="90" spans="1:3">
      <c r="A90">
        <f t="shared" si="2"/>
        <v>1045</v>
      </c>
      <c r="B90" s="1">
        <v>47.33</v>
      </c>
      <c r="C90" s="1">
        <f t="shared" si="3"/>
        <v>37.728666666666655</v>
      </c>
    </row>
    <row r="91" spans="1:3">
      <c r="A91">
        <f t="shared" si="2"/>
        <v>1046</v>
      </c>
      <c r="B91" s="1">
        <v>47.33</v>
      </c>
      <c r="C91" s="1">
        <f t="shared" si="3"/>
        <v>37.537999999999982</v>
      </c>
    </row>
    <row r="92" spans="1:3">
      <c r="A92">
        <f t="shared" si="2"/>
        <v>1047</v>
      </c>
      <c r="B92" s="1">
        <v>47.33</v>
      </c>
      <c r="C92" s="1">
        <f t="shared" si="3"/>
        <v>37.347333333333317</v>
      </c>
    </row>
    <row r="93" spans="1:3">
      <c r="A93">
        <f t="shared" si="2"/>
        <v>1048</v>
      </c>
      <c r="B93" s="1">
        <v>47.33</v>
      </c>
      <c r="C93" s="1">
        <f t="shared" si="3"/>
        <v>37.156666666666652</v>
      </c>
    </row>
    <row r="94" spans="1:3">
      <c r="A94">
        <f t="shared" ref="A94:A157" si="4">A93+1</f>
        <v>1049</v>
      </c>
      <c r="B94" s="1">
        <v>47.33</v>
      </c>
      <c r="C94" s="1">
        <f t="shared" si="3"/>
        <v>35.121999999999993</v>
      </c>
    </row>
    <row r="95" spans="1:3">
      <c r="A95">
        <f t="shared" si="4"/>
        <v>1050</v>
      </c>
      <c r="B95" s="1">
        <v>47.33</v>
      </c>
      <c r="C95" s="1">
        <f t="shared" si="3"/>
        <v>33.087333333333326</v>
      </c>
    </row>
    <row r="96" spans="1:3">
      <c r="A96">
        <f t="shared" si="4"/>
        <v>1051</v>
      </c>
      <c r="B96" s="1">
        <v>16.809999999999999</v>
      </c>
      <c r="C96" s="1">
        <f t="shared" si="3"/>
        <v>31.052666666666664</v>
      </c>
    </row>
    <row r="97" spans="1:5">
      <c r="A97">
        <f t="shared" si="4"/>
        <v>1052</v>
      </c>
      <c r="B97" s="1">
        <v>16.809999999999999</v>
      </c>
      <c r="C97" s="1">
        <f t="shared" si="3"/>
        <v>29.017999999999997</v>
      </c>
    </row>
    <row r="98" spans="1:5">
      <c r="A98">
        <f t="shared" si="4"/>
        <v>1053</v>
      </c>
      <c r="B98" s="1">
        <v>16.809999999999999</v>
      </c>
      <c r="C98" s="1">
        <f t="shared" si="3"/>
        <v>26.983333333333334</v>
      </c>
      <c r="E98" t="s">
        <v>5</v>
      </c>
    </row>
    <row r="99" spans="1:5">
      <c r="A99">
        <f t="shared" si="4"/>
        <v>1054</v>
      </c>
      <c r="B99" s="1">
        <v>16.809999999999999</v>
      </c>
      <c r="C99" s="1">
        <f t="shared" si="3"/>
        <v>25.541333333333334</v>
      </c>
    </row>
    <row r="100" spans="1:5">
      <c r="A100">
        <f t="shared" si="4"/>
        <v>1055</v>
      </c>
      <c r="B100" s="1">
        <v>16.809999999999999</v>
      </c>
      <c r="C100" s="1">
        <f t="shared" si="3"/>
        <v>24.099333333333334</v>
      </c>
    </row>
    <row r="101" spans="1:5">
      <c r="A101">
        <f t="shared" si="4"/>
        <v>1056</v>
      </c>
      <c r="B101" s="1">
        <v>16.809999999999999</v>
      </c>
      <c r="C101" s="1">
        <f t="shared" si="3"/>
        <v>22.65733333333333</v>
      </c>
    </row>
    <row r="102" spans="1:5">
      <c r="A102">
        <f t="shared" si="4"/>
        <v>1057</v>
      </c>
      <c r="B102" s="1">
        <v>16.809999999999999</v>
      </c>
      <c r="C102" s="1">
        <f t="shared" si="3"/>
        <v>21.21533333333333</v>
      </c>
    </row>
    <row r="103" spans="1:5">
      <c r="A103">
        <f t="shared" si="4"/>
        <v>1058</v>
      </c>
      <c r="B103" s="1">
        <v>16.809999999999999</v>
      </c>
      <c r="C103" s="1">
        <f t="shared" si="3"/>
        <v>19.77333333333333</v>
      </c>
    </row>
    <row r="104" spans="1:5">
      <c r="A104">
        <f t="shared" si="4"/>
        <v>1059</v>
      </c>
      <c r="B104" s="1">
        <v>16.809999999999999</v>
      </c>
      <c r="C104" s="1">
        <f t="shared" si="3"/>
        <v>20.365999999999996</v>
      </c>
    </row>
    <row r="105" spans="1:5">
      <c r="A105">
        <f t="shared" si="4"/>
        <v>1060</v>
      </c>
      <c r="B105" s="1">
        <v>16.809999999999999</v>
      </c>
      <c r="C105" s="1">
        <f t="shared" si="3"/>
        <v>20.958666666666662</v>
      </c>
    </row>
    <row r="106" spans="1:5">
      <c r="A106">
        <f t="shared" si="4"/>
        <v>1061</v>
      </c>
      <c r="B106" s="1">
        <v>25.7</v>
      </c>
      <c r="C106" s="1">
        <f t="shared" si="3"/>
        <v>21.551333333333329</v>
      </c>
    </row>
    <row r="107" spans="1:5">
      <c r="A107">
        <f t="shared" si="4"/>
        <v>1062</v>
      </c>
      <c r="B107" s="1">
        <v>25.7</v>
      </c>
      <c r="C107" s="1">
        <f t="shared" si="3"/>
        <v>22.143999999999995</v>
      </c>
    </row>
    <row r="108" spans="1:5">
      <c r="A108">
        <f t="shared" si="4"/>
        <v>1063</v>
      </c>
      <c r="B108" s="1">
        <v>25.7</v>
      </c>
      <c r="C108" s="1">
        <f t="shared" si="3"/>
        <v>22.736666666666661</v>
      </c>
    </row>
    <row r="109" spans="1:5">
      <c r="A109">
        <f t="shared" si="4"/>
        <v>1064</v>
      </c>
      <c r="B109" s="1">
        <v>25.7</v>
      </c>
      <c r="C109" s="1">
        <f t="shared" si="3"/>
        <v>25.289333333333332</v>
      </c>
    </row>
    <row r="110" spans="1:5">
      <c r="A110">
        <f t="shared" si="4"/>
        <v>1065</v>
      </c>
      <c r="B110" s="1">
        <v>25.7</v>
      </c>
      <c r="C110" s="1">
        <f t="shared" si="3"/>
        <v>27.841999999999999</v>
      </c>
    </row>
    <row r="111" spans="1:5">
      <c r="A111">
        <f t="shared" si="4"/>
        <v>1066</v>
      </c>
      <c r="B111" s="1">
        <v>25.7</v>
      </c>
      <c r="C111" s="1">
        <f t="shared" si="3"/>
        <v>30.394666666666669</v>
      </c>
    </row>
    <row r="112" spans="1:5">
      <c r="A112">
        <f t="shared" si="4"/>
        <v>1067</v>
      </c>
      <c r="B112" s="1">
        <v>25.7</v>
      </c>
      <c r="C112" s="1">
        <f t="shared" si="3"/>
        <v>32.947333333333333</v>
      </c>
    </row>
    <row r="113" spans="1:5">
      <c r="A113">
        <f t="shared" si="4"/>
        <v>1068</v>
      </c>
      <c r="B113" s="1">
        <v>25.7</v>
      </c>
      <c r="C113" s="1">
        <f t="shared" si="3"/>
        <v>35.5</v>
      </c>
    </row>
    <row r="114" spans="1:5">
      <c r="A114">
        <f t="shared" si="4"/>
        <v>1069</v>
      </c>
      <c r="B114" s="1">
        <v>25.7</v>
      </c>
      <c r="C114" s="1">
        <f t="shared" si="3"/>
        <v>37.460000000000008</v>
      </c>
    </row>
    <row r="115" spans="1:5">
      <c r="A115">
        <f t="shared" si="4"/>
        <v>1070</v>
      </c>
      <c r="B115" s="1">
        <v>25.7</v>
      </c>
      <c r="C115" s="1">
        <f t="shared" si="3"/>
        <v>39.42</v>
      </c>
    </row>
    <row r="116" spans="1:5">
      <c r="A116">
        <f t="shared" si="4"/>
        <v>1071</v>
      </c>
      <c r="B116" s="1">
        <v>55.1</v>
      </c>
      <c r="C116" s="1">
        <f t="shared" si="3"/>
        <v>41.38</v>
      </c>
    </row>
    <row r="117" spans="1:5">
      <c r="A117">
        <f t="shared" si="4"/>
        <v>1072</v>
      </c>
      <c r="B117" s="1">
        <v>55.1</v>
      </c>
      <c r="C117" s="1">
        <f t="shared" si="3"/>
        <v>43.340000000000011</v>
      </c>
      <c r="E117" t="s">
        <v>5</v>
      </c>
    </row>
    <row r="118" spans="1:5">
      <c r="A118">
        <f t="shared" si="4"/>
        <v>1073</v>
      </c>
      <c r="B118" s="1">
        <v>55.1</v>
      </c>
      <c r="C118" s="1">
        <f t="shared" si="3"/>
        <v>45.300000000000004</v>
      </c>
    </row>
    <row r="119" spans="1:5">
      <c r="A119">
        <f t="shared" si="4"/>
        <v>1074</v>
      </c>
      <c r="B119" s="1">
        <v>55.1</v>
      </c>
      <c r="C119" s="1">
        <f t="shared" si="3"/>
        <v>45.736666666666679</v>
      </c>
    </row>
    <row r="120" spans="1:5">
      <c r="A120">
        <f t="shared" si="4"/>
        <v>1075</v>
      </c>
      <c r="B120" s="1">
        <v>55.1</v>
      </c>
      <c r="C120" s="1">
        <f t="shared" si="3"/>
        <v>46.173333333333339</v>
      </c>
    </row>
    <row r="121" spans="1:5">
      <c r="A121">
        <f t="shared" si="4"/>
        <v>1076</v>
      </c>
      <c r="B121" s="1">
        <v>55.1</v>
      </c>
      <c r="C121" s="1">
        <f t="shared" si="3"/>
        <v>46.610000000000007</v>
      </c>
    </row>
    <row r="122" spans="1:5">
      <c r="A122">
        <f t="shared" si="4"/>
        <v>1077</v>
      </c>
      <c r="B122" s="1">
        <v>55.1</v>
      </c>
      <c r="C122" s="1">
        <f t="shared" si="3"/>
        <v>47.046666666666667</v>
      </c>
    </row>
    <row r="123" spans="1:5">
      <c r="A123">
        <f t="shared" si="4"/>
        <v>1078</v>
      </c>
      <c r="B123" s="1">
        <v>55.1</v>
      </c>
      <c r="C123" s="1">
        <f t="shared" si="3"/>
        <v>47.483333333333341</v>
      </c>
    </row>
    <row r="124" spans="1:5">
      <c r="A124">
        <f t="shared" si="4"/>
        <v>1079</v>
      </c>
      <c r="B124" s="1">
        <v>55.1</v>
      </c>
      <c r="C124" s="1">
        <f t="shared" si="3"/>
        <v>45.960000000000008</v>
      </c>
    </row>
    <row r="125" spans="1:5">
      <c r="A125">
        <f t="shared" si="4"/>
        <v>1080</v>
      </c>
      <c r="B125" s="1">
        <v>55.1</v>
      </c>
      <c r="C125" s="1">
        <f t="shared" si="3"/>
        <v>44.436666666666675</v>
      </c>
    </row>
    <row r="126" spans="1:5">
      <c r="A126">
        <f t="shared" si="4"/>
        <v>1081</v>
      </c>
      <c r="B126" s="1">
        <v>32.25</v>
      </c>
      <c r="C126" s="1">
        <f t="shared" si="3"/>
        <v>42.913333333333334</v>
      </c>
    </row>
    <row r="127" spans="1:5">
      <c r="A127">
        <f t="shared" si="4"/>
        <v>1082</v>
      </c>
      <c r="B127" s="1">
        <v>32.25</v>
      </c>
      <c r="C127" s="1">
        <f t="shared" si="3"/>
        <v>41.39</v>
      </c>
    </row>
    <row r="128" spans="1:5">
      <c r="A128">
        <f t="shared" si="4"/>
        <v>1083</v>
      </c>
      <c r="B128" s="1">
        <v>32.25</v>
      </c>
      <c r="C128" s="1">
        <f t="shared" si="3"/>
        <v>39.866666666666667</v>
      </c>
    </row>
    <row r="129" spans="1:5">
      <c r="A129">
        <f t="shared" si="4"/>
        <v>1084</v>
      </c>
      <c r="B129" s="1">
        <v>32.25</v>
      </c>
      <c r="C129" s="1">
        <f t="shared" si="3"/>
        <v>38.529333333333327</v>
      </c>
    </row>
    <row r="130" spans="1:5">
      <c r="A130">
        <f t="shared" si="4"/>
        <v>1085</v>
      </c>
      <c r="B130" s="1">
        <v>32.25</v>
      </c>
      <c r="C130" s="1">
        <f t="shared" si="3"/>
        <v>37.192</v>
      </c>
    </row>
    <row r="131" spans="1:5">
      <c r="A131">
        <f t="shared" si="4"/>
        <v>1086</v>
      </c>
      <c r="B131" s="1">
        <v>32.25</v>
      </c>
      <c r="C131" s="1">
        <f t="shared" si="3"/>
        <v>35.854666666666667</v>
      </c>
    </row>
    <row r="132" spans="1:5">
      <c r="A132">
        <f t="shared" si="4"/>
        <v>1087</v>
      </c>
      <c r="B132" s="1">
        <v>32.25</v>
      </c>
      <c r="C132" s="1">
        <f t="shared" si="3"/>
        <v>34.51733333333334</v>
      </c>
    </row>
    <row r="133" spans="1:5">
      <c r="A133">
        <f t="shared" si="4"/>
        <v>1088</v>
      </c>
      <c r="B133" s="1">
        <v>32.25</v>
      </c>
      <c r="C133" s="1">
        <f t="shared" si="3"/>
        <v>33.180000000000007</v>
      </c>
    </row>
    <row r="134" spans="1:5">
      <c r="A134">
        <f t="shared" si="4"/>
        <v>1089</v>
      </c>
      <c r="B134" s="1">
        <v>32.25</v>
      </c>
      <c r="C134" s="1">
        <f t="shared" si="3"/>
        <v>33.366000000000007</v>
      </c>
    </row>
    <row r="135" spans="1:5">
      <c r="A135">
        <f t="shared" si="4"/>
        <v>1090</v>
      </c>
      <c r="B135" s="1">
        <v>32.25</v>
      </c>
      <c r="C135" s="1">
        <f t="shared" si="3"/>
        <v>33.552000000000007</v>
      </c>
    </row>
    <row r="136" spans="1:5">
      <c r="A136">
        <f t="shared" si="4"/>
        <v>1091</v>
      </c>
      <c r="B136" s="1">
        <v>35.04</v>
      </c>
      <c r="C136" s="1">
        <f t="shared" si="3"/>
        <v>33.738000000000014</v>
      </c>
      <c r="E136" t="s">
        <v>6</v>
      </c>
    </row>
    <row r="137" spans="1:5">
      <c r="A137">
        <f t="shared" si="4"/>
        <v>1092</v>
      </c>
      <c r="B137" s="1">
        <v>35.04</v>
      </c>
      <c r="C137" s="1">
        <f t="shared" si="3"/>
        <v>33.924000000000007</v>
      </c>
    </row>
    <row r="138" spans="1:5">
      <c r="A138">
        <f t="shared" si="4"/>
        <v>1093</v>
      </c>
      <c r="B138" s="1">
        <v>35.04</v>
      </c>
      <c r="C138" s="1">
        <f t="shared" si="3"/>
        <v>34.110000000000007</v>
      </c>
    </row>
    <row r="139" spans="1:5">
      <c r="A139">
        <f t="shared" si="4"/>
        <v>1094</v>
      </c>
      <c r="B139" s="1">
        <v>35.04</v>
      </c>
      <c r="C139" s="1">
        <f t="shared" si="3"/>
        <v>35.934000000000005</v>
      </c>
    </row>
    <row r="140" spans="1:5">
      <c r="A140">
        <f t="shared" si="4"/>
        <v>1095</v>
      </c>
      <c r="B140" s="1">
        <v>35.04</v>
      </c>
      <c r="C140" s="1">
        <f t="shared" si="3"/>
        <v>37.75800000000001</v>
      </c>
    </row>
    <row r="141" spans="1:5">
      <c r="A141">
        <f t="shared" si="4"/>
        <v>1096</v>
      </c>
      <c r="B141" s="1">
        <v>35.04</v>
      </c>
      <c r="C141" s="1">
        <f t="shared" ref="C141:C204" si="5">AVERAGE(B134:B148)</f>
        <v>39.582000000000001</v>
      </c>
    </row>
    <row r="142" spans="1:5">
      <c r="A142">
        <f t="shared" si="4"/>
        <v>1097</v>
      </c>
      <c r="B142" s="1">
        <v>35.04</v>
      </c>
      <c r="C142" s="1">
        <f t="shared" si="5"/>
        <v>41.405999999999999</v>
      </c>
    </row>
    <row r="143" spans="1:5">
      <c r="A143">
        <f t="shared" si="4"/>
        <v>1098</v>
      </c>
      <c r="B143" s="1">
        <v>35.04</v>
      </c>
      <c r="C143" s="1">
        <f t="shared" si="5"/>
        <v>43.230000000000004</v>
      </c>
    </row>
    <row r="144" spans="1:5">
      <c r="A144">
        <f t="shared" si="4"/>
        <v>1099</v>
      </c>
      <c r="B144" s="1">
        <v>35.04</v>
      </c>
      <c r="C144" s="1">
        <f t="shared" si="5"/>
        <v>44.868000000000009</v>
      </c>
    </row>
    <row r="145" spans="1:5">
      <c r="A145">
        <f t="shared" si="4"/>
        <v>1100</v>
      </c>
      <c r="B145" s="1">
        <v>35.04</v>
      </c>
      <c r="C145" s="1">
        <f t="shared" si="5"/>
        <v>46.506</v>
      </c>
    </row>
    <row r="146" spans="1:5">
      <c r="A146">
        <f t="shared" si="4"/>
        <v>1101</v>
      </c>
      <c r="B146" s="1">
        <v>59.61</v>
      </c>
      <c r="C146" s="1">
        <f t="shared" si="5"/>
        <v>48.144000000000005</v>
      </c>
    </row>
    <row r="147" spans="1:5">
      <c r="A147">
        <f t="shared" si="4"/>
        <v>1102</v>
      </c>
      <c r="B147" s="1">
        <v>59.61</v>
      </c>
      <c r="C147" s="1">
        <f t="shared" si="5"/>
        <v>49.782000000000004</v>
      </c>
    </row>
    <row r="148" spans="1:5">
      <c r="A148">
        <f t="shared" si="4"/>
        <v>1103</v>
      </c>
      <c r="B148" s="1">
        <v>59.61</v>
      </c>
      <c r="C148" s="1">
        <f t="shared" si="5"/>
        <v>51.42</v>
      </c>
    </row>
    <row r="149" spans="1:5">
      <c r="A149">
        <f t="shared" si="4"/>
        <v>1104</v>
      </c>
      <c r="B149" s="1">
        <v>59.61</v>
      </c>
      <c r="C149" s="1">
        <f t="shared" si="5"/>
        <v>52.108666666666672</v>
      </c>
    </row>
    <row r="150" spans="1:5">
      <c r="A150">
        <f t="shared" si="4"/>
        <v>1105</v>
      </c>
      <c r="B150" s="1">
        <v>59.61</v>
      </c>
      <c r="C150" s="1">
        <f t="shared" si="5"/>
        <v>52.797333333333341</v>
      </c>
    </row>
    <row r="151" spans="1:5">
      <c r="A151">
        <f t="shared" si="4"/>
        <v>1106</v>
      </c>
      <c r="B151" s="1">
        <v>59.61</v>
      </c>
      <c r="C151" s="1">
        <f t="shared" si="5"/>
        <v>53.486000000000004</v>
      </c>
    </row>
    <row r="152" spans="1:5">
      <c r="A152">
        <f t="shared" si="4"/>
        <v>1107</v>
      </c>
      <c r="B152" s="1">
        <v>59.61</v>
      </c>
      <c r="C152" s="1">
        <f t="shared" si="5"/>
        <v>54.174666666666674</v>
      </c>
    </row>
    <row r="153" spans="1:5">
      <c r="A153">
        <f t="shared" si="4"/>
        <v>1108</v>
      </c>
      <c r="B153" s="1">
        <v>59.61</v>
      </c>
      <c r="C153" s="1">
        <f t="shared" si="5"/>
        <v>54.863333333333337</v>
      </c>
    </row>
    <row r="154" spans="1:5">
      <c r="A154">
        <f t="shared" si="4"/>
        <v>1109</v>
      </c>
      <c r="B154" s="1">
        <v>59.61</v>
      </c>
      <c r="C154" s="1">
        <f t="shared" si="5"/>
        <v>53.914000000000001</v>
      </c>
    </row>
    <row r="155" spans="1:5">
      <c r="A155">
        <f t="shared" si="4"/>
        <v>1110</v>
      </c>
      <c r="B155" s="1">
        <v>59.61</v>
      </c>
      <c r="C155" s="1">
        <f t="shared" si="5"/>
        <v>52.964666666666666</v>
      </c>
      <c r="E155" t="s">
        <v>5</v>
      </c>
    </row>
    <row r="156" spans="1:5">
      <c r="A156">
        <f t="shared" si="4"/>
        <v>1111</v>
      </c>
      <c r="B156" s="1">
        <v>45.37</v>
      </c>
      <c r="C156" s="1">
        <f t="shared" si="5"/>
        <v>52.015333333333338</v>
      </c>
    </row>
    <row r="157" spans="1:5">
      <c r="A157">
        <f t="shared" si="4"/>
        <v>1112</v>
      </c>
      <c r="B157" s="1">
        <v>45.37</v>
      </c>
      <c r="C157" s="1">
        <f t="shared" si="5"/>
        <v>51.066000000000003</v>
      </c>
    </row>
    <row r="158" spans="1:5">
      <c r="A158">
        <f t="shared" ref="A158:A221" si="6">A157+1</f>
        <v>1113</v>
      </c>
      <c r="B158" s="1">
        <v>45.37</v>
      </c>
      <c r="C158" s="1">
        <f t="shared" si="5"/>
        <v>50.116666666666667</v>
      </c>
    </row>
    <row r="159" spans="1:5">
      <c r="A159">
        <f t="shared" si="6"/>
        <v>1114</v>
      </c>
      <c r="B159" s="1">
        <v>45.37</v>
      </c>
      <c r="C159" s="1">
        <f t="shared" si="5"/>
        <v>63.837333333333326</v>
      </c>
    </row>
    <row r="160" spans="1:5">
      <c r="A160">
        <f t="shared" si="6"/>
        <v>1115</v>
      </c>
      <c r="B160" s="1">
        <v>45.37</v>
      </c>
      <c r="C160" s="1">
        <f t="shared" si="5"/>
        <v>77.558000000000007</v>
      </c>
    </row>
    <row r="161" spans="1:5">
      <c r="A161">
        <f t="shared" si="6"/>
        <v>1116</v>
      </c>
      <c r="B161" s="1">
        <v>45.37</v>
      </c>
      <c r="C161" s="1">
        <f t="shared" si="5"/>
        <v>91.278666666666666</v>
      </c>
    </row>
    <row r="162" spans="1:5">
      <c r="A162">
        <f t="shared" si="6"/>
        <v>1117</v>
      </c>
      <c r="B162" s="1">
        <v>45.37</v>
      </c>
      <c r="C162" s="1">
        <f t="shared" si="5"/>
        <v>104.99933333333335</v>
      </c>
    </row>
    <row r="163" spans="1:5">
      <c r="A163">
        <f t="shared" si="6"/>
        <v>1118</v>
      </c>
      <c r="B163" s="1">
        <v>45.37</v>
      </c>
      <c r="C163" s="1">
        <f t="shared" si="5"/>
        <v>118.72000000000001</v>
      </c>
    </row>
    <row r="164" spans="1:5">
      <c r="A164">
        <f t="shared" si="6"/>
        <v>1119</v>
      </c>
      <c r="B164" s="1">
        <v>45.37</v>
      </c>
      <c r="C164" s="1">
        <f t="shared" si="5"/>
        <v>133.39000000000001</v>
      </c>
    </row>
    <row r="165" spans="1:5">
      <c r="A165">
        <f t="shared" si="6"/>
        <v>1120</v>
      </c>
      <c r="B165" s="1">
        <v>45.37</v>
      </c>
      <c r="C165" s="1">
        <f t="shared" si="5"/>
        <v>148.06</v>
      </c>
    </row>
    <row r="166" spans="1:5">
      <c r="A166">
        <f t="shared" si="6"/>
        <v>1121</v>
      </c>
      <c r="B166" s="1">
        <v>265.42</v>
      </c>
      <c r="C166" s="1">
        <f t="shared" si="5"/>
        <v>162.73000000000002</v>
      </c>
    </row>
    <row r="167" spans="1:5">
      <c r="A167">
        <f t="shared" si="6"/>
        <v>1122</v>
      </c>
      <c r="B167" s="1">
        <v>265.42</v>
      </c>
      <c r="C167" s="1">
        <f t="shared" si="5"/>
        <v>177.40000000000003</v>
      </c>
    </row>
    <row r="168" spans="1:5">
      <c r="A168">
        <f t="shared" si="6"/>
        <v>1123</v>
      </c>
      <c r="B168" s="1">
        <v>265.42</v>
      </c>
      <c r="C168" s="1">
        <f t="shared" si="5"/>
        <v>192.07000000000005</v>
      </c>
    </row>
    <row r="169" spans="1:5">
      <c r="A169">
        <f t="shared" si="6"/>
        <v>1124</v>
      </c>
      <c r="B169" s="1">
        <v>265.42</v>
      </c>
      <c r="C169" s="1">
        <f t="shared" si="5"/>
        <v>205.24533333333335</v>
      </c>
    </row>
    <row r="170" spans="1:5">
      <c r="A170">
        <f t="shared" si="6"/>
        <v>1125</v>
      </c>
      <c r="B170" s="1">
        <v>265.42</v>
      </c>
      <c r="C170" s="1">
        <f t="shared" si="5"/>
        <v>218.4206666666667</v>
      </c>
    </row>
    <row r="171" spans="1:5">
      <c r="A171">
        <f t="shared" si="6"/>
        <v>1126</v>
      </c>
      <c r="B171" s="1">
        <v>265.42</v>
      </c>
      <c r="C171" s="1">
        <f t="shared" si="5"/>
        <v>231.59600000000003</v>
      </c>
    </row>
    <row r="172" spans="1:5">
      <c r="A172">
        <f t="shared" si="6"/>
        <v>1127</v>
      </c>
      <c r="B172" s="1">
        <v>265.42</v>
      </c>
      <c r="C172" s="1">
        <f t="shared" si="5"/>
        <v>244.77133333333339</v>
      </c>
    </row>
    <row r="173" spans="1:5">
      <c r="A173">
        <f t="shared" si="6"/>
        <v>1128</v>
      </c>
      <c r="B173" s="1">
        <v>265.42</v>
      </c>
      <c r="C173" s="1">
        <f t="shared" si="5"/>
        <v>257.94666666666666</v>
      </c>
    </row>
    <row r="174" spans="1:5">
      <c r="A174">
        <f t="shared" si="6"/>
        <v>1129</v>
      </c>
      <c r="B174" s="1">
        <v>265.42</v>
      </c>
      <c r="C174" s="1">
        <f t="shared" si="5"/>
        <v>256.452</v>
      </c>
      <c r="E174" t="s">
        <v>5</v>
      </c>
    </row>
    <row r="175" spans="1:5">
      <c r="A175">
        <f t="shared" si="6"/>
        <v>1130</v>
      </c>
      <c r="B175" s="1">
        <v>265.42</v>
      </c>
      <c r="C175" s="1">
        <f t="shared" si="5"/>
        <v>254.95733333333334</v>
      </c>
    </row>
    <row r="176" spans="1:5">
      <c r="A176">
        <f t="shared" si="6"/>
        <v>1131</v>
      </c>
      <c r="B176" s="1">
        <v>243</v>
      </c>
      <c r="C176" s="1">
        <f t="shared" si="5"/>
        <v>253.46266666666671</v>
      </c>
    </row>
    <row r="177" spans="1:3">
      <c r="A177">
        <f t="shared" si="6"/>
        <v>1132</v>
      </c>
      <c r="B177" s="1">
        <v>243</v>
      </c>
      <c r="C177" s="1">
        <f t="shared" si="5"/>
        <v>251.96800000000002</v>
      </c>
    </row>
    <row r="178" spans="1:3">
      <c r="A178">
        <f t="shared" si="6"/>
        <v>1133</v>
      </c>
      <c r="B178" s="1">
        <v>243</v>
      </c>
      <c r="C178" s="1">
        <f t="shared" si="5"/>
        <v>250.47333333333336</v>
      </c>
    </row>
    <row r="179" spans="1:3">
      <c r="A179">
        <f t="shared" si="6"/>
        <v>1134</v>
      </c>
      <c r="B179" s="1">
        <v>243</v>
      </c>
      <c r="C179" s="1">
        <f t="shared" si="5"/>
        <v>234.79066666666668</v>
      </c>
    </row>
    <row r="180" spans="1:3">
      <c r="A180">
        <f t="shared" si="6"/>
        <v>1135</v>
      </c>
      <c r="B180" s="1">
        <v>243</v>
      </c>
      <c r="C180" s="1">
        <f t="shared" si="5"/>
        <v>219.108</v>
      </c>
    </row>
    <row r="181" spans="1:3">
      <c r="A181">
        <f t="shared" si="6"/>
        <v>1136</v>
      </c>
      <c r="B181" s="1">
        <v>243</v>
      </c>
      <c r="C181" s="1">
        <f t="shared" si="5"/>
        <v>203.4253333333333</v>
      </c>
    </row>
    <row r="182" spans="1:3">
      <c r="A182">
        <f t="shared" si="6"/>
        <v>1137</v>
      </c>
      <c r="B182" s="1">
        <v>243</v>
      </c>
      <c r="C182" s="1">
        <f t="shared" si="5"/>
        <v>187.74266666666662</v>
      </c>
    </row>
    <row r="183" spans="1:3">
      <c r="A183">
        <f t="shared" si="6"/>
        <v>1138</v>
      </c>
      <c r="B183" s="1">
        <v>243</v>
      </c>
      <c r="C183" s="1">
        <f t="shared" si="5"/>
        <v>172.05999999999995</v>
      </c>
    </row>
    <row r="184" spans="1:3">
      <c r="A184">
        <f t="shared" si="6"/>
        <v>1139</v>
      </c>
      <c r="B184" s="1">
        <v>243</v>
      </c>
      <c r="C184" s="1">
        <f t="shared" si="5"/>
        <v>157.87199999999993</v>
      </c>
    </row>
    <row r="185" spans="1:3">
      <c r="A185">
        <f t="shared" si="6"/>
        <v>1140</v>
      </c>
      <c r="B185" s="1">
        <v>243</v>
      </c>
      <c r="C185" s="1">
        <f t="shared" si="5"/>
        <v>143.684</v>
      </c>
    </row>
    <row r="186" spans="1:3">
      <c r="A186">
        <f t="shared" si="6"/>
        <v>1141</v>
      </c>
      <c r="B186" s="1">
        <v>30.18</v>
      </c>
      <c r="C186" s="1">
        <f t="shared" si="5"/>
        <v>129.49600000000004</v>
      </c>
    </row>
    <row r="187" spans="1:3">
      <c r="A187">
        <f t="shared" si="6"/>
        <v>1142</v>
      </c>
      <c r="B187" s="1">
        <v>30.18</v>
      </c>
      <c r="C187" s="1">
        <f t="shared" si="5"/>
        <v>115.30800000000004</v>
      </c>
    </row>
    <row r="188" spans="1:3">
      <c r="A188">
        <f t="shared" si="6"/>
        <v>1143</v>
      </c>
      <c r="B188" s="1">
        <v>30.18</v>
      </c>
      <c r="C188" s="1">
        <f t="shared" si="5"/>
        <v>101.12000000000005</v>
      </c>
    </row>
    <row r="189" spans="1:3">
      <c r="A189">
        <f t="shared" si="6"/>
        <v>1144</v>
      </c>
      <c r="B189" s="1">
        <v>30.18</v>
      </c>
      <c r="C189" s="1">
        <f t="shared" si="5"/>
        <v>87.776000000000025</v>
      </c>
    </row>
    <row r="190" spans="1:3">
      <c r="A190">
        <f t="shared" si="6"/>
        <v>1145</v>
      </c>
      <c r="B190" s="1">
        <v>30.18</v>
      </c>
      <c r="C190" s="1">
        <f t="shared" si="5"/>
        <v>74.43199999999996</v>
      </c>
    </row>
    <row r="191" spans="1:3">
      <c r="A191">
        <f t="shared" si="6"/>
        <v>1146</v>
      </c>
      <c r="B191" s="1">
        <v>30.18</v>
      </c>
      <c r="C191" s="1">
        <f t="shared" si="5"/>
        <v>61.087999999999973</v>
      </c>
    </row>
    <row r="192" spans="1:3">
      <c r="A192">
        <f t="shared" si="6"/>
        <v>1147</v>
      </c>
      <c r="B192" s="1">
        <v>30.18</v>
      </c>
      <c r="C192" s="1">
        <f t="shared" si="5"/>
        <v>47.744000000000007</v>
      </c>
    </row>
    <row r="193" spans="1:5">
      <c r="A193">
        <f t="shared" si="6"/>
        <v>1148</v>
      </c>
      <c r="B193" s="1">
        <v>30.18</v>
      </c>
      <c r="C193" s="1">
        <f t="shared" si="5"/>
        <v>34.400000000000006</v>
      </c>
      <c r="E193" t="s">
        <v>7</v>
      </c>
    </row>
    <row r="194" spans="1:5">
      <c r="A194">
        <f t="shared" si="6"/>
        <v>1149</v>
      </c>
      <c r="B194" s="1">
        <v>30.18</v>
      </c>
      <c r="C194" s="1">
        <f t="shared" si="5"/>
        <v>35.244000000000014</v>
      </c>
    </row>
    <row r="195" spans="1:5">
      <c r="A195">
        <f t="shared" si="6"/>
        <v>1150</v>
      </c>
      <c r="B195" s="1">
        <v>30.18</v>
      </c>
      <c r="C195" s="1">
        <f t="shared" si="5"/>
        <v>36.088000000000008</v>
      </c>
    </row>
    <row r="196" spans="1:5">
      <c r="A196">
        <f t="shared" si="6"/>
        <v>1151</v>
      </c>
      <c r="B196" s="1">
        <v>42.84</v>
      </c>
      <c r="C196" s="1">
        <f t="shared" si="5"/>
        <v>36.932000000000016</v>
      </c>
    </row>
    <row r="197" spans="1:5">
      <c r="A197">
        <f t="shared" si="6"/>
        <v>1152</v>
      </c>
      <c r="B197" s="1">
        <v>42.84</v>
      </c>
      <c r="C197" s="1">
        <f t="shared" si="5"/>
        <v>37.776000000000018</v>
      </c>
    </row>
    <row r="198" spans="1:5">
      <c r="A198">
        <f t="shared" si="6"/>
        <v>1153</v>
      </c>
      <c r="B198" s="1">
        <v>42.84</v>
      </c>
      <c r="C198" s="1">
        <f t="shared" si="5"/>
        <v>38.620000000000012</v>
      </c>
    </row>
    <row r="199" spans="1:5">
      <c r="A199">
        <f t="shared" si="6"/>
        <v>1154</v>
      </c>
      <c r="B199" s="1">
        <v>42.84</v>
      </c>
      <c r="C199" s="1">
        <f t="shared" si="5"/>
        <v>39.544666666666679</v>
      </c>
    </row>
    <row r="200" spans="1:5">
      <c r="A200">
        <f t="shared" si="6"/>
        <v>1155</v>
      </c>
      <c r="B200" s="1">
        <v>42.84</v>
      </c>
      <c r="C200" s="1">
        <f t="shared" si="5"/>
        <v>40.469333333333338</v>
      </c>
    </row>
    <row r="201" spans="1:5">
      <c r="A201">
        <f t="shared" si="6"/>
        <v>1156</v>
      </c>
      <c r="B201" s="1">
        <v>42.84</v>
      </c>
      <c r="C201" s="1">
        <f t="shared" si="5"/>
        <v>41.394000000000005</v>
      </c>
    </row>
    <row r="202" spans="1:5">
      <c r="A202">
        <f t="shared" si="6"/>
        <v>1157</v>
      </c>
      <c r="B202" s="1">
        <v>42.84</v>
      </c>
      <c r="C202" s="1">
        <f t="shared" si="5"/>
        <v>42.318666666666672</v>
      </c>
    </row>
    <row r="203" spans="1:5">
      <c r="A203">
        <f t="shared" si="6"/>
        <v>1158</v>
      </c>
      <c r="B203" s="1">
        <v>42.84</v>
      </c>
      <c r="C203" s="1">
        <f t="shared" si="5"/>
        <v>43.243333333333332</v>
      </c>
    </row>
    <row r="204" spans="1:5">
      <c r="A204">
        <f t="shared" si="6"/>
        <v>1159</v>
      </c>
      <c r="B204" s="1">
        <v>42.84</v>
      </c>
      <c r="C204" s="1">
        <f t="shared" si="5"/>
        <v>43.323999999999991</v>
      </c>
    </row>
    <row r="205" spans="1:5">
      <c r="A205">
        <f t="shared" si="6"/>
        <v>1160</v>
      </c>
      <c r="B205" s="1">
        <v>42.84</v>
      </c>
      <c r="C205" s="1">
        <f t="shared" ref="C205:C268" si="7">AVERAGE(B198:B212)</f>
        <v>43.404666666666664</v>
      </c>
    </row>
    <row r="206" spans="1:5">
      <c r="A206">
        <f t="shared" si="6"/>
        <v>1161</v>
      </c>
      <c r="B206" s="1">
        <v>44.05</v>
      </c>
      <c r="C206" s="1">
        <f t="shared" si="7"/>
        <v>43.485333333333323</v>
      </c>
    </row>
    <row r="207" spans="1:5">
      <c r="A207">
        <f t="shared" si="6"/>
        <v>1162</v>
      </c>
      <c r="B207" s="1">
        <v>44.05</v>
      </c>
      <c r="C207" s="1">
        <f t="shared" si="7"/>
        <v>43.565999999999995</v>
      </c>
    </row>
    <row r="208" spans="1:5">
      <c r="A208">
        <f t="shared" si="6"/>
        <v>1163</v>
      </c>
      <c r="B208" s="1">
        <v>44.05</v>
      </c>
      <c r="C208" s="1">
        <f t="shared" si="7"/>
        <v>43.646666666666661</v>
      </c>
    </row>
    <row r="209" spans="1:5">
      <c r="A209">
        <f t="shared" si="6"/>
        <v>1164</v>
      </c>
      <c r="B209" s="1">
        <v>44.05</v>
      </c>
      <c r="C209" s="1">
        <f t="shared" si="7"/>
        <v>43.244666666666674</v>
      </c>
    </row>
    <row r="210" spans="1:5">
      <c r="A210">
        <f t="shared" si="6"/>
        <v>1165</v>
      </c>
      <c r="B210" s="1">
        <v>44.05</v>
      </c>
      <c r="C210" s="1">
        <f t="shared" si="7"/>
        <v>42.842666666666659</v>
      </c>
    </row>
    <row r="211" spans="1:5">
      <c r="A211">
        <f t="shared" si="6"/>
        <v>1166</v>
      </c>
      <c r="B211" s="1">
        <v>44.05</v>
      </c>
      <c r="C211" s="1">
        <f t="shared" si="7"/>
        <v>42.440666666666658</v>
      </c>
    </row>
    <row r="212" spans="1:5">
      <c r="A212">
        <f t="shared" si="6"/>
        <v>1167</v>
      </c>
      <c r="B212" s="1">
        <v>44.05</v>
      </c>
      <c r="C212" s="1">
        <f t="shared" si="7"/>
        <v>42.038666666666664</v>
      </c>
      <c r="E212" t="s">
        <v>5</v>
      </c>
    </row>
    <row r="213" spans="1:5">
      <c r="A213">
        <f t="shared" si="6"/>
        <v>1168</v>
      </c>
      <c r="B213" s="1">
        <v>44.05</v>
      </c>
      <c r="C213" s="1">
        <f t="shared" si="7"/>
        <v>41.636666666666663</v>
      </c>
    </row>
    <row r="214" spans="1:5">
      <c r="A214">
        <f t="shared" si="6"/>
        <v>1169</v>
      </c>
      <c r="B214" s="1">
        <v>44.05</v>
      </c>
      <c r="C214" s="1">
        <f t="shared" si="7"/>
        <v>41.153999999999996</v>
      </c>
    </row>
    <row r="215" spans="1:5">
      <c r="A215">
        <f t="shared" si="6"/>
        <v>1170</v>
      </c>
      <c r="B215" s="1">
        <v>44.05</v>
      </c>
      <c r="C215" s="1">
        <f t="shared" si="7"/>
        <v>40.67133333333333</v>
      </c>
    </row>
    <row r="216" spans="1:5">
      <c r="A216">
        <f t="shared" si="6"/>
        <v>1171</v>
      </c>
      <c r="B216" s="1">
        <v>36.81</v>
      </c>
      <c r="C216" s="1">
        <f t="shared" si="7"/>
        <v>40.188666666666663</v>
      </c>
    </row>
    <row r="217" spans="1:5">
      <c r="A217">
        <f t="shared" si="6"/>
        <v>1172</v>
      </c>
      <c r="B217" s="1">
        <v>36.81</v>
      </c>
      <c r="C217" s="1">
        <f t="shared" si="7"/>
        <v>39.705999999999996</v>
      </c>
    </row>
    <row r="218" spans="1:5">
      <c r="A218">
        <f t="shared" si="6"/>
        <v>1173</v>
      </c>
      <c r="B218" s="1">
        <v>36.81</v>
      </c>
      <c r="C218" s="1">
        <f t="shared" si="7"/>
        <v>39.223333333333329</v>
      </c>
    </row>
    <row r="219" spans="1:5">
      <c r="A219">
        <f t="shared" si="6"/>
        <v>1174</v>
      </c>
      <c r="B219" s="1">
        <v>36.81</v>
      </c>
      <c r="C219" s="1">
        <f t="shared" si="7"/>
        <v>39.25333333333333</v>
      </c>
    </row>
    <row r="220" spans="1:5">
      <c r="A220">
        <f t="shared" si="6"/>
        <v>1175</v>
      </c>
      <c r="B220" s="1">
        <v>36.81</v>
      </c>
      <c r="C220" s="1">
        <f t="shared" si="7"/>
        <v>39.283333333333331</v>
      </c>
    </row>
    <row r="221" spans="1:5">
      <c r="A221">
        <f t="shared" si="6"/>
        <v>1176</v>
      </c>
      <c r="B221" s="1">
        <v>36.81</v>
      </c>
      <c r="C221" s="1">
        <f t="shared" si="7"/>
        <v>39.31333333333334</v>
      </c>
    </row>
    <row r="222" spans="1:5">
      <c r="A222">
        <f t="shared" ref="A222:A285" si="8">A221+1</f>
        <v>1177</v>
      </c>
      <c r="B222" s="1">
        <v>36.81</v>
      </c>
      <c r="C222" s="1">
        <f t="shared" si="7"/>
        <v>39.343333333333341</v>
      </c>
    </row>
    <row r="223" spans="1:5">
      <c r="A223">
        <f t="shared" si="8"/>
        <v>1178</v>
      </c>
      <c r="B223" s="1">
        <v>36.81</v>
      </c>
      <c r="C223" s="1">
        <f t="shared" si="7"/>
        <v>39.373333333333335</v>
      </c>
    </row>
    <row r="224" spans="1:5">
      <c r="A224">
        <f t="shared" si="8"/>
        <v>1179</v>
      </c>
      <c r="B224" s="1">
        <v>36.81</v>
      </c>
      <c r="C224" s="1">
        <f t="shared" si="7"/>
        <v>39.885999999999996</v>
      </c>
    </row>
    <row r="225" spans="1:5">
      <c r="A225">
        <f t="shared" si="8"/>
        <v>1180</v>
      </c>
      <c r="B225" s="1">
        <v>36.81</v>
      </c>
      <c r="C225" s="1">
        <f t="shared" si="7"/>
        <v>40.398666666666671</v>
      </c>
    </row>
    <row r="226" spans="1:5">
      <c r="A226">
        <f t="shared" si="8"/>
        <v>1181</v>
      </c>
      <c r="B226" s="1">
        <v>44.5</v>
      </c>
      <c r="C226" s="1">
        <f t="shared" si="7"/>
        <v>40.911333333333339</v>
      </c>
    </row>
    <row r="227" spans="1:5">
      <c r="A227">
        <f t="shared" si="8"/>
        <v>1182</v>
      </c>
      <c r="B227" s="1">
        <v>44.5</v>
      </c>
      <c r="C227" s="1">
        <f t="shared" si="7"/>
        <v>41.423999999999999</v>
      </c>
    </row>
    <row r="228" spans="1:5">
      <c r="A228">
        <f t="shared" si="8"/>
        <v>1183</v>
      </c>
      <c r="B228" s="1">
        <v>44.5</v>
      </c>
      <c r="C228" s="1">
        <f t="shared" si="7"/>
        <v>41.93666666666666</v>
      </c>
    </row>
    <row r="229" spans="1:5">
      <c r="A229">
        <f t="shared" si="8"/>
        <v>1184</v>
      </c>
      <c r="B229" s="1">
        <v>44.5</v>
      </c>
      <c r="C229" s="1">
        <f t="shared" si="7"/>
        <v>43.695333333333338</v>
      </c>
    </row>
    <row r="230" spans="1:5">
      <c r="A230">
        <f t="shared" si="8"/>
        <v>1185</v>
      </c>
      <c r="B230" s="1">
        <v>44.5</v>
      </c>
      <c r="C230" s="1">
        <f t="shared" si="7"/>
        <v>45.454000000000015</v>
      </c>
    </row>
    <row r="231" spans="1:5">
      <c r="A231">
        <f t="shared" si="8"/>
        <v>1186</v>
      </c>
      <c r="B231" s="1">
        <v>44.5</v>
      </c>
      <c r="C231" s="1">
        <f t="shared" si="7"/>
        <v>47.212666666666671</v>
      </c>
      <c r="E231" t="s">
        <v>5</v>
      </c>
    </row>
    <row r="232" spans="1:5">
      <c r="A232">
        <f t="shared" si="8"/>
        <v>1187</v>
      </c>
      <c r="B232" s="1">
        <v>44.5</v>
      </c>
      <c r="C232" s="1">
        <f t="shared" si="7"/>
        <v>48.971333333333341</v>
      </c>
    </row>
    <row r="233" spans="1:5">
      <c r="A233">
        <f t="shared" si="8"/>
        <v>1188</v>
      </c>
      <c r="B233" s="1">
        <v>44.5</v>
      </c>
      <c r="C233" s="1">
        <f t="shared" si="7"/>
        <v>50.730000000000004</v>
      </c>
    </row>
    <row r="234" spans="1:5">
      <c r="A234">
        <f t="shared" si="8"/>
        <v>1189</v>
      </c>
      <c r="B234" s="1">
        <v>44.5</v>
      </c>
      <c r="C234" s="1">
        <f t="shared" si="7"/>
        <v>51.976000000000006</v>
      </c>
    </row>
    <row r="235" spans="1:5">
      <c r="A235">
        <f t="shared" si="8"/>
        <v>1190</v>
      </c>
      <c r="B235" s="1">
        <v>44.5</v>
      </c>
      <c r="C235" s="1">
        <f t="shared" si="7"/>
        <v>53.222000000000008</v>
      </c>
    </row>
    <row r="236" spans="1:5">
      <c r="A236">
        <f t="shared" si="8"/>
        <v>1191</v>
      </c>
      <c r="B236" s="1">
        <v>63.19</v>
      </c>
      <c r="C236" s="1">
        <f t="shared" si="7"/>
        <v>54.468000000000011</v>
      </c>
    </row>
    <row r="237" spans="1:5">
      <c r="A237">
        <f t="shared" si="8"/>
        <v>1192</v>
      </c>
      <c r="B237" s="1">
        <v>63.19</v>
      </c>
      <c r="C237" s="1">
        <f t="shared" si="7"/>
        <v>55.71400000000002</v>
      </c>
    </row>
    <row r="238" spans="1:5">
      <c r="A238">
        <f t="shared" si="8"/>
        <v>1193</v>
      </c>
      <c r="B238" s="1">
        <v>63.19</v>
      </c>
      <c r="C238" s="1">
        <f t="shared" si="7"/>
        <v>56.960000000000022</v>
      </c>
    </row>
    <row r="239" spans="1:5">
      <c r="A239">
        <f t="shared" si="8"/>
        <v>1194</v>
      </c>
      <c r="B239" s="1">
        <v>63.19</v>
      </c>
      <c r="C239" s="1">
        <f t="shared" si="7"/>
        <v>60.398666666666678</v>
      </c>
    </row>
    <row r="240" spans="1:5">
      <c r="A240">
        <f t="shared" si="8"/>
        <v>1195</v>
      </c>
      <c r="B240" s="1">
        <v>63.19</v>
      </c>
      <c r="C240" s="1">
        <f t="shared" si="7"/>
        <v>63.837333333333348</v>
      </c>
    </row>
    <row r="241" spans="1:5">
      <c r="A241">
        <f t="shared" si="8"/>
        <v>1196</v>
      </c>
      <c r="B241" s="1">
        <v>63.19</v>
      </c>
      <c r="C241" s="1">
        <f t="shared" si="7"/>
        <v>67.27600000000001</v>
      </c>
    </row>
    <row r="242" spans="1:5">
      <c r="A242">
        <f t="shared" si="8"/>
        <v>1197</v>
      </c>
      <c r="B242" s="1">
        <v>63.19</v>
      </c>
      <c r="C242" s="1">
        <f t="shared" si="7"/>
        <v>70.714666666666687</v>
      </c>
    </row>
    <row r="243" spans="1:5">
      <c r="A243">
        <f t="shared" si="8"/>
        <v>1198</v>
      </c>
      <c r="B243" s="1">
        <v>63.19</v>
      </c>
      <c r="C243" s="1">
        <f t="shared" si="7"/>
        <v>74.15333333333335</v>
      </c>
    </row>
    <row r="244" spans="1:5">
      <c r="A244">
        <f t="shared" si="8"/>
        <v>1199</v>
      </c>
      <c r="B244" s="1">
        <v>63.19</v>
      </c>
      <c r="C244" s="1">
        <f t="shared" si="7"/>
        <v>76.346000000000004</v>
      </c>
    </row>
    <row r="245" spans="1:5">
      <c r="A245">
        <f t="shared" si="8"/>
        <v>1200</v>
      </c>
      <c r="B245" s="1">
        <v>63.19</v>
      </c>
      <c r="C245" s="1">
        <f t="shared" si="7"/>
        <v>78.538666666666671</v>
      </c>
    </row>
    <row r="246" spans="1:5">
      <c r="A246">
        <f t="shared" si="8"/>
        <v>1201</v>
      </c>
      <c r="B246" s="1">
        <v>96.08</v>
      </c>
      <c r="C246" s="1">
        <f t="shared" si="7"/>
        <v>80.731333333333339</v>
      </c>
    </row>
    <row r="247" spans="1:5">
      <c r="A247">
        <f t="shared" si="8"/>
        <v>1202</v>
      </c>
      <c r="B247" s="1">
        <v>96.08</v>
      </c>
      <c r="C247" s="1">
        <f t="shared" si="7"/>
        <v>82.923999999999992</v>
      </c>
    </row>
    <row r="248" spans="1:5">
      <c r="A248">
        <f t="shared" si="8"/>
        <v>1203</v>
      </c>
      <c r="B248" s="1">
        <v>96.08</v>
      </c>
      <c r="C248" s="1">
        <f t="shared" si="7"/>
        <v>85.11666666666666</v>
      </c>
    </row>
    <row r="249" spans="1:5">
      <c r="A249">
        <f t="shared" si="8"/>
        <v>1204</v>
      </c>
      <c r="B249" s="1">
        <v>96.08</v>
      </c>
      <c r="C249" s="1">
        <f t="shared" si="7"/>
        <v>83.941333333333347</v>
      </c>
    </row>
    <row r="250" spans="1:5">
      <c r="A250">
        <f t="shared" si="8"/>
        <v>1205</v>
      </c>
      <c r="B250" s="1">
        <v>96.08</v>
      </c>
      <c r="C250" s="1">
        <f t="shared" si="7"/>
        <v>82.766000000000005</v>
      </c>
      <c r="E250" t="s">
        <v>6</v>
      </c>
    </row>
    <row r="251" spans="1:5">
      <c r="A251">
        <f t="shared" si="8"/>
        <v>1206</v>
      </c>
      <c r="B251" s="1">
        <v>96.08</v>
      </c>
      <c r="C251" s="1">
        <f t="shared" si="7"/>
        <v>81.590666666666664</v>
      </c>
    </row>
    <row r="252" spans="1:5">
      <c r="A252">
        <f t="shared" si="8"/>
        <v>1207</v>
      </c>
      <c r="B252" s="1">
        <v>96.08</v>
      </c>
      <c r="C252" s="1">
        <f t="shared" si="7"/>
        <v>80.415333333333336</v>
      </c>
    </row>
    <row r="253" spans="1:5">
      <c r="A253">
        <f t="shared" si="8"/>
        <v>1208</v>
      </c>
      <c r="B253" s="1">
        <v>96.08</v>
      </c>
      <c r="C253" s="1">
        <f t="shared" si="7"/>
        <v>79.239999999999995</v>
      </c>
    </row>
    <row r="254" spans="1:5">
      <c r="A254">
        <f t="shared" si="8"/>
        <v>1209</v>
      </c>
      <c r="B254" s="1">
        <v>96.08</v>
      </c>
      <c r="C254" s="1">
        <f t="shared" si="7"/>
        <v>75.872</v>
      </c>
    </row>
    <row r="255" spans="1:5">
      <c r="A255">
        <f t="shared" si="8"/>
        <v>1210</v>
      </c>
      <c r="B255" s="1">
        <v>96.08</v>
      </c>
      <c r="C255" s="1">
        <f t="shared" si="7"/>
        <v>72.503999999999976</v>
      </c>
    </row>
    <row r="256" spans="1:5">
      <c r="A256">
        <f t="shared" si="8"/>
        <v>1211</v>
      </c>
      <c r="B256" s="1">
        <v>45.56</v>
      </c>
      <c r="C256" s="1">
        <f t="shared" si="7"/>
        <v>69.135999999999981</v>
      </c>
    </row>
    <row r="257" spans="1:5">
      <c r="A257">
        <f t="shared" si="8"/>
        <v>1212</v>
      </c>
      <c r="B257" s="1">
        <v>45.56</v>
      </c>
      <c r="C257" s="1">
        <f t="shared" si="7"/>
        <v>65.767999999999972</v>
      </c>
    </row>
    <row r="258" spans="1:5">
      <c r="A258">
        <f t="shared" si="8"/>
        <v>1213</v>
      </c>
      <c r="B258" s="1">
        <v>45.56</v>
      </c>
      <c r="C258" s="1">
        <f t="shared" si="7"/>
        <v>62.39999999999997</v>
      </c>
    </row>
    <row r="259" spans="1:5">
      <c r="A259">
        <f t="shared" si="8"/>
        <v>1214</v>
      </c>
      <c r="B259" s="1">
        <v>45.56</v>
      </c>
      <c r="C259" s="1">
        <f t="shared" si="7"/>
        <v>59.305333333333309</v>
      </c>
    </row>
    <row r="260" spans="1:5">
      <c r="A260">
        <f t="shared" si="8"/>
        <v>1215</v>
      </c>
      <c r="B260" s="1">
        <v>45.56</v>
      </c>
      <c r="C260" s="1">
        <f t="shared" si="7"/>
        <v>56.21066666666664</v>
      </c>
    </row>
    <row r="261" spans="1:5">
      <c r="A261">
        <f t="shared" si="8"/>
        <v>1216</v>
      </c>
      <c r="B261" s="1">
        <v>45.56</v>
      </c>
      <c r="C261" s="1">
        <f t="shared" si="7"/>
        <v>53.115999999999993</v>
      </c>
    </row>
    <row r="262" spans="1:5">
      <c r="A262">
        <f t="shared" si="8"/>
        <v>1217</v>
      </c>
      <c r="B262" s="1">
        <v>45.56</v>
      </c>
      <c r="C262" s="1">
        <f t="shared" si="7"/>
        <v>50.021333333333331</v>
      </c>
    </row>
    <row r="263" spans="1:5">
      <c r="A263">
        <f t="shared" si="8"/>
        <v>1218</v>
      </c>
      <c r="B263" s="1">
        <v>45.56</v>
      </c>
      <c r="C263" s="1">
        <f t="shared" si="7"/>
        <v>46.926666666666655</v>
      </c>
    </row>
    <row r="264" spans="1:5">
      <c r="A264">
        <f t="shared" si="8"/>
        <v>1219</v>
      </c>
      <c r="B264" s="1">
        <v>45.56</v>
      </c>
      <c r="C264" s="1">
        <f t="shared" si="7"/>
        <v>47.199999999999996</v>
      </c>
    </row>
    <row r="265" spans="1:5">
      <c r="A265">
        <f t="shared" si="8"/>
        <v>1220</v>
      </c>
      <c r="B265" s="1">
        <v>45.56</v>
      </c>
      <c r="C265" s="1">
        <f t="shared" si="7"/>
        <v>47.473333333333322</v>
      </c>
    </row>
    <row r="266" spans="1:5">
      <c r="A266">
        <f t="shared" si="8"/>
        <v>1221</v>
      </c>
      <c r="B266" s="1">
        <v>49.66</v>
      </c>
      <c r="C266" s="1">
        <f t="shared" si="7"/>
        <v>47.746666666666655</v>
      </c>
    </row>
    <row r="267" spans="1:5">
      <c r="A267">
        <f t="shared" si="8"/>
        <v>1222</v>
      </c>
      <c r="B267" s="1">
        <v>49.66</v>
      </c>
      <c r="C267" s="1">
        <f t="shared" si="7"/>
        <v>48.019999999999982</v>
      </c>
    </row>
    <row r="268" spans="1:5">
      <c r="A268">
        <f t="shared" si="8"/>
        <v>1223</v>
      </c>
      <c r="B268" s="1">
        <v>49.66</v>
      </c>
      <c r="C268" s="1">
        <f t="shared" si="7"/>
        <v>48.293333333333315</v>
      </c>
    </row>
    <row r="269" spans="1:5">
      <c r="A269">
        <f t="shared" si="8"/>
        <v>1224</v>
      </c>
      <c r="B269" s="1">
        <v>49.66</v>
      </c>
      <c r="C269" s="1">
        <f t="shared" ref="C269:C332" si="9">AVERAGE(B262:B276)</f>
        <v>47.78266666666665</v>
      </c>
      <c r="E269" t="s">
        <v>5</v>
      </c>
    </row>
    <row r="270" spans="1:5">
      <c r="A270">
        <f t="shared" si="8"/>
        <v>1225</v>
      </c>
      <c r="B270" s="1">
        <v>49.66</v>
      </c>
      <c r="C270" s="1">
        <f t="shared" si="9"/>
        <v>47.271999999999977</v>
      </c>
    </row>
    <row r="271" spans="1:5">
      <c r="A271">
        <f t="shared" si="8"/>
        <v>1226</v>
      </c>
      <c r="B271" s="1">
        <v>49.66</v>
      </c>
      <c r="C271" s="1">
        <f t="shared" si="9"/>
        <v>46.761333333333319</v>
      </c>
    </row>
    <row r="272" spans="1:5">
      <c r="A272">
        <f t="shared" si="8"/>
        <v>1227</v>
      </c>
      <c r="B272" s="1">
        <v>49.66</v>
      </c>
      <c r="C272" s="1">
        <f t="shared" si="9"/>
        <v>46.250666666666653</v>
      </c>
    </row>
    <row r="273" spans="1:5">
      <c r="A273">
        <f t="shared" si="8"/>
        <v>1228</v>
      </c>
      <c r="B273" s="1">
        <v>49.66</v>
      </c>
      <c r="C273" s="1">
        <f t="shared" si="9"/>
        <v>45.739999999999988</v>
      </c>
    </row>
    <row r="274" spans="1:5">
      <c r="A274">
        <f t="shared" si="8"/>
        <v>1229</v>
      </c>
      <c r="B274" s="1">
        <v>49.66</v>
      </c>
      <c r="C274" s="1">
        <f t="shared" si="9"/>
        <v>44.955999999999989</v>
      </c>
    </row>
    <row r="275" spans="1:5">
      <c r="A275">
        <f t="shared" si="8"/>
        <v>1230</v>
      </c>
      <c r="B275" s="1">
        <v>49.66</v>
      </c>
      <c r="C275" s="1">
        <f t="shared" si="9"/>
        <v>44.17199999999999</v>
      </c>
    </row>
    <row r="276" spans="1:5">
      <c r="A276">
        <f t="shared" si="8"/>
        <v>1231</v>
      </c>
      <c r="B276" s="1">
        <v>37.9</v>
      </c>
      <c r="C276" s="1">
        <f t="shared" si="9"/>
        <v>43.387999999999991</v>
      </c>
    </row>
    <row r="277" spans="1:5">
      <c r="A277">
        <f t="shared" si="8"/>
        <v>1232</v>
      </c>
      <c r="B277" s="1">
        <v>37.9</v>
      </c>
      <c r="C277" s="1">
        <f t="shared" si="9"/>
        <v>42.603999999999992</v>
      </c>
    </row>
    <row r="278" spans="1:5">
      <c r="A278">
        <f t="shared" si="8"/>
        <v>1233</v>
      </c>
      <c r="B278" s="1">
        <v>37.9</v>
      </c>
      <c r="C278" s="1">
        <f t="shared" si="9"/>
        <v>41.819999999999986</v>
      </c>
    </row>
    <row r="279" spans="1:5">
      <c r="A279">
        <f t="shared" si="8"/>
        <v>1234</v>
      </c>
      <c r="B279" s="1">
        <v>37.9</v>
      </c>
      <c r="C279" s="1">
        <f t="shared" si="9"/>
        <v>41.035999999999987</v>
      </c>
    </row>
    <row r="280" spans="1:5">
      <c r="A280">
        <f t="shared" si="8"/>
        <v>1235</v>
      </c>
      <c r="B280" s="1">
        <v>37.9</v>
      </c>
      <c r="C280" s="1">
        <f t="shared" si="9"/>
        <v>40.251999999999988</v>
      </c>
    </row>
    <row r="281" spans="1:5">
      <c r="A281">
        <f t="shared" si="8"/>
        <v>1236</v>
      </c>
      <c r="B281" s="1">
        <v>37.9</v>
      </c>
      <c r="C281" s="1">
        <f t="shared" si="9"/>
        <v>39.467999999999989</v>
      </c>
    </row>
    <row r="282" spans="1:5">
      <c r="A282">
        <f t="shared" si="8"/>
        <v>1237</v>
      </c>
      <c r="B282" s="1">
        <v>37.9</v>
      </c>
      <c r="C282" s="1">
        <f t="shared" si="9"/>
        <v>38.68399999999999</v>
      </c>
    </row>
    <row r="283" spans="1:5">
      <c r="A283">
        <f t="shared" si="8"/>
        <v>1238</v>
      </c>
      <c r="B283" s="1">
        <v>37.9</v>
      </c>
      <c r="C283" s="1">
        <f t="shared" si="9"/>
        <v>37.899999999999991</v>
      </c>
    </row>
    <row r="284" spans="1:5">
      <c r="A284">
        <f t="shared" si="8"/>
        <v>1239</v>
      </c>
      <c r="B284" s="1">
        <v>37.9</v>
      </c>
      <c r="C284" s="1">
        <f t="shared" si="9"/>
        <v>37.899999999999991</v>
      </c>
    </row>
    <row r="285" spans="1:5">
      <c r="A285">
        <f t="shared" si="8"/>
        <v>1240</v>
      </c>
      <c r="B285" s="1">
        <v>37.9</v>
      </c>
      <c r="C285" s="1">
        <f t="shared" si="9"/>
        <v>37.899999999999991</v>
      </c>
    </row>
    <row r="286" spans="1:5">
      <c r="A286">
        <f t="shared" ref="A286:A349" si="10">A285+1</f>
        <v>1241</v>
      </c>
      <c r="B286" s="1">
        <v>37.9</v>
      </c>
      <c r="C286" s="1">
        <f t="shared" si="9"/>
        <v>37.899999999999991</v>
      </c>
    </row>
    <row r="287" spans="1:5">
      <c r="A287">
        <f t="shared" si="10"/>
        <v>1242</v>
      </c>
      <c r="B287" s="1">
        <v>37.9</v>
      </c>
      <c r="C287" s="1">
        <f t="shared" si="9"/>
        <v>37.899999999999991</v>
      </c>
    </row>
    <row r="288" spans="1:5">
      <c r="A288">
        <f t="shared" si="10"/>
        <v>1243</v>
      </c>
      <c r="B288" s="1">
        <v>37.9</v>
      </c>
      <c r="C288" s="1">
        <f t="shared" si="9"/>
        <v>37.899999999999991</v>
      </c>
      <c r="E288" t="s">
        <v>5</v>
      </c>
    </row>
    <row r="289" spans="1:3">
      <c r="A289">
        <f t="shared" si="10"/>
        <v>1244</v>
      </c>
      <c r="B289" s="1">
        <v>37.9</v>
      </c>
      <c r="C289" s="1">
        <f t="shared" si="9"/>
        <v>37.895333333333333</v>
      </c>
    </row>
    <row r="290" spans="1:3">
      <c r="A290">
        <f t="shared" si="10"/>
        <v>1245</v>
      </c>
      <c r="B290" s="1">
        <v>37.9</v>
      </c>
      <c r="C290" s="1">
        <f t="shared" si="9"/>
        <v>37.890666666666661</v>
      </c>
    </row>
    <row r="291" spans="1:3">
      <c r="A291">
        <f t="shared" si="10"/>
        <v>1246</v>
      </c>
      <c r="B291" s="1">
        <v>37.9</v>
      </c>
      <c r="C291" s="1">
        <f t="shared" si="9"/>
        <v>37.885999999999996</v>
      </c>
    </row>
    <row r="292" spans="1:3">
      <c r="A292">
        <f t="shared" si="10"/>
        <v>1247</v>
      </c>
      <c r="B292" s="1">
        <v>37.9</v>
      </c>
      <c r="C292" s="1">
        <f t="shared" si="9"/>
        <v>37.88133333333333</v>
      </c>
    </row>
    <row r="293" spans="1:3">
      <c r="A293">
        <f t="shared" si="10"/>
        <v>1248</v>
      </c>
      <c r="B293" s="1">
        <v>37.9</v>
      </c>
      <c r="C293" s="1">
        <f t="shared" si="9"/>
        <v>37.876666666666665</v>
      </c>
    </row>
    <row r="294" spans="1:3">
      <c r="A294">
        <f t="shared" si="10"/>
        <v>1249</v>
      </c>
      <c r="B294" s="1">
        <v>37.9</v>
      </c>
      <c r="C294" s="1">
        <f t="shared" si="9"/>
        <v>37.871999999999993</v>
      </c>
    </row>
    <row r="295" spans="1:3">
      <c r="A295">
        <f t="shared" si="10"/>
        <v>1250</v>
      </c>
      <c r="B295" s="1">
        <v>37.9</v>
      </c>
      <c r="C295" s="1">
        <f t="shared" si="9"/>
        <v>37.867333333333335</v>
      </c>
    </row>
    <row r="296" spans="1:3">
      <c r="A296">
        <f t="shared" si="10"/>
        <v>1251</v>
      </c>
      <c r="B296" s="1">
        <v>37.83</v>
      </c>
      <c r="C296" s="1">
        <f t="shared" si="9"/>
        <v>37.862666666666662</v>
      </c>
    </row>
    <row r="297" spans="1:3">
      <c r="A297">
        <f t="shared" si="10"/>
        <v>1252</v>
      </c>
      <c r="B297" s="1">
        <v>37.83</v>
      </c>
      <c r="C297" s="1">
        <f t="shared" si="9"/>
        <v>37.857999999999997</v>
      </c>
    </row>
    <row r="298" spans="1:3">
      <c r="A298">
        <f t="shared" si="10"/>
        <v>1253</v>
      </c>
      <c r="B298" s="1">
        <v>37.83</v>
      </c>
      <c r="C298" s="1">
        <f t="shared" si="9"/>
        <v>37.853333333333332</v>
      </c>
    </row>
    <row r="299" spans="1:3">
      <c r="A299">
        <f t="shared" si="10"/>
        <v>1254</v>
      </c>
      <c r="B299" s="1">
        <v>37.83</v>
      </c>
      <c r="C299" s="1">
        <f t="shared" si="9"/>
        <v>37.849999999999987</v>
      </c>
    </row>
    <row r="300" spans="1:3">
      <c r="A300">
        <f t="shared" si="10"/>
        <v>1255</v>
      </c>
      <c r="B300" s="1">
        <v>37.83</v>
      </c>
      <c r="C300" s="1">
        <f t="shared" si="9"/>
        <v>37.846153846153832</v>
      </c>
    </row>
    <row r="301" spans="1:3">
      <c r="A301">
        <f t="shared" si="10"/>
        <v>1256</v>
      </c>
      <c r="B301" s="1">
        <v>37.83</v>
      </c>
      <c r="C301" s="1">
        <f t="shared" si="9"/>
        <v>37.841666666666654</v>
      </c>
    </row>
    <row r="302" spans="1:3">
      <c r="A302">
        <f t="shared" si="10"/>
        <v>1257</v>
      </c>
      <c r="B302" s="1">
        <v>37.83</v>
      </c>
      <c r="C302" s="1">
        <f t="shared" si="9"/>
        <v>37.836363636363622</v>
      </c>
    </row>
    <row r="303" spans="1:3">
      <c r="A303">
        <f t="shared" si="10"/>
        <v>1258</v>
      </c>
      <c r="B303" s="1">
        <v>37.83</v>
      </c>
      <c r="C303" s="1">
        <f t="shared" si="9"/>
        <v>37.829999999999991</v>
      </c>
    </row>
    <row r="304" spans="1:3">
      <c r="A304">
        <f t="shared" si="10"/>
        <v>1259</v>
      </c>
      <c r="B304" s="1">
        <v>37.83</v>
      </c>
      <c r="C304" s="1">
        <f t="shared" si="9"/>
        <v>37.829999999999991</v>
      </c>
    </row>
    <row r="305" spans="1:5">
      <c r="A305">
        <f t="shared" si="10"/>
        <v>1260</v>
      </c>
      <c r="B305" s="1">
        <v>37.83</v>
      </c>
      <c r="C305" s="1">
        <f t="shared" si="9"/>
        <v>37.829999999999991</v>
      </c>
    </row>
    <row r="306" spans="1:5">
      <c r="A306">
        <f t="shared" si="10"/>
        <v>1261</v>
      </c>
      <c r="C306" s="1">
        <f t="shared" si="9"/>
        <v>37.829999999999991</v>
      </c>
      <c r="D306" t="s">
        <v>9</v>
      </c>
    </row>
    <row r="307" spans="1:5">
      <c r="A307">
        <f t="shared" si="10"/>
        <v>1262</v>
      </c>
      <c r="C307" s="1">
        <f t="shared" si="9"/>
        <v>37.829999999999991</v>
      </c>
      <c r="D307" t="s">
        <v>10</v>
      </c>
      <c r="E307" t="s">
        <v>6</v>
      </c>
    </row>
    <row r="308" spans="1:5">
      <c r="A308">
        <f t="shared" si="10"/>
        <v>1263</v>
      </c>
      <c r="C308" s="1">
        <f t="shared" si="9"/>
        <v>37.83</v>
      </c>
      <c r="D308" t="s">
        <v>11</v>
      </c>
    </row>
    <row r="309" spans="1:5">
      <c r="A309">
        <f t="shared" si="10"/>
        <v>1264</v>
      </c>
      <c r="C309" s="1">
        <f t="shared" si="9"/>
        <v>37.83</v>
      </c>
      <c r="D309" t="s">
        <v>12</v>
      </c>
    </row>
    <row r="310" spans="1:5">
      <c r="A310">
        <f t="shared" si="10"/>
        <v>1265</v>
      </c>
      <c r="C310" s="1">
        <f t="shared" si="9"/>
        <v>37.83</v>
      </c>
      <c r="D310">
        <v>1261</v>
      </c>
    </row>
    <row r="311" spans="1:5">
      <c r="A311">
        <f t="shared" si="10"/>
        <v>1266</v>
      </c>
      <c r="C311" s="1">
        <f t="shared" si="9"/>
        <v>37.83</v>
      </c>
      <c r="D311" t="s">
        <v>13</v>
      </c>
    </row>
    <row r="312" spans="1:5">
      <c r="A312">
        <f t="shared" si="10"/>
        <v>1267</v>
      </c>
      <c r="C312" s="1">
        <f t="shared" si="9"/>
        <v>37.83</v>
      </c>
      <c r="D312">
        <v>1360</v>
      </c>
    </row>
    <row r="313" spans="1:5">
      <c r="A313">
        <f t="shared" si="10"/>
        <v>1268</v>
      </c>
      <c r="C313" s="1" t="e">
        <f t="shared" si="9"/>
        <v>#DIV/0!</v>
      </c>
    </row>
    <row r="314" spans="1:5">
      <c r="A314">
        <f t="shared" si="10"/>
        <v>1269</v>
      </c>
      <c r="C314" s="1" t="e">
        <f t="shared" si="9"/>
        <v>#DIV/0!</v>
      </c>
    </row>
    <row r="315" spans="1:5">
      <c r="A315">
        <f t="shared" si="10"/>
        <v>1270</v>
      </c>
      <c r="C315" s="1" t="e">
        <f t="shared" si="9"/>
        <v>#DIV/0!</v>
      </c>
    </row>
    <row r="316" spans="1:5">
      <c r="A316">
        <f t="shared" si="10"/>
        <v>1271</v>
      </c>
      <c r="C316" s="1" t="e">
        <f t="shared" si="9"/>
        <v>#DIV/0!</v>
      </c>
    </row>
    <row r="317" spans="1:5">
      <c r="A317">
        <f t="shared" si="10"/>
        <v>1272</v>
      </c>
      <c r="C317" s="1" t="e">
        <f t="shared" si="9"/>
        <v>#DIV/0!</v>
      </c>
    </row>
    <row r="318" spans="1:5">
      <c r="A318">
        <f t="shared" si="10"/>
        <v>1273</v>
      </c>
      <c r="C318" s="1" t="e">
        <f t="shared" si="9"/>
        <v>#DIV/0!</v>
      </c>
    </row>
    <row r="319" spans="1:5">
      <c r="A319">
        <f t="shared" si="10"/>
        <v>1274</v>
      </c>
      <c r="C319" s="1" t="e">
        <f t="shared" si="9"/>
        <v>#DIV/0!</v>
      </c>
    </row>
    <row r="320" spans="1:5">
      <c r="A320">
        <f t="shared" si="10"/>
        <v>1275</v>
      </c>
      <c r="C320" s="1" t="e">
        <f t="shared" si="9"/>
        <v>#DIV/0!</v>
      </c>
    </row>
    <row r="321" spans="1:5">
      <c r="A321">
        <f t="shared" si="10"/>
        <v>1276</v>
      </c>
      <c r="C321" s="1" t="e">
        <f t="shared" si="9"/>
        <v>#DIV/0!</v>
      </c>
    </row>
    <row r="322" spans="1:5">
      <c r="A322">
        <f t="shared" si="10"/>
        <v>1277</v>
      </c>
      <c r="C322" s="1" t="e">
        <f t="shared" si="9"/>
        <v>#DIV/0!</v>
      </c>
    </row>
    <row r="323" spans="1:5">
      <c r="A323">
        <f t="shared" si="10"/>
        <v>1278</v>
      </c>
      <c r="C323" s="1" t="e">
        <f t="shared" si="9"/>
        <v>#DIV/0!</v>
      </c>
    </row>
    <row r="324" spans="1:5">
      <c r="A324">
        <f t="shared" si="10"/>
        <v>1279</v>
      </c>
      <c r="C324" s="1" t="e">
        <f t="shared" si="9"/>
        <v>#DIV/0!</v>
      </c>
    </row>
    <row r="325" spans="1:5">
      <c r="A325">
        <f t="shared" si="10"/>
        <v>1280</v>
      </c>
      <c r="C325" s="1" t="e">
        <f t="shared" si="9"/>
        <v>#DIV/0!</v>
      </c>
    </row>
    <row r="326" spans="1:5">
      <c r="A326">
        <f t="shared" si="10"/>
        <v>1281</v>
      </c>
      <c r="C326" s="1" t="e">
        <f t="shared" si="9"/>
        <v>#DIV/0!</v>
      </c>
    </row>
    <row r="327" spans="1:5">
      <c r="A327">
        <f t="shared" si="10"/>
        <v>1282</v>
      </c>
      <c r="C327" s="1" t="e">
        <f t="shared" si="9"/>
        <v>#DIV/0!</v>
      </c>
      <c r="E327" t="s">
        <v>5</v>
      </c>
    </row>
    <row r="328" spans="1:5">
      <c r="A328">
        <f t="shared" si="10"/>
        <v>1283</v>
      </c>
      <c r="C328" s="1" t="e">
        <f t="shared" si="9"/>
        <v>#DIV/0!</v>
      </c>
    </row>
    <row r="329" spans="1:5">
      <c r="A329">
        <f t="shared" si="10"/>
        <v>1284</v>
      </c>
      <c r="C329" s="1" t="e">
        <f t="shared" si="9"/>
        <v>#DIV/0!</v>
      </c>
    </row>
    <row r="330" spans="1:5">
      <c r="A330">
        <f t="shared" si="10"/>
        <v>1285</v>
      </c>
      <c r="C330" s="1" t="e">
        <f t="shared" si="9"/>
        <v>#DIV/0!</v>
      </c>
    </row>
    <row r="331" spans="1:5">
      <c r="A331">
        <f t="shared" si="10"/>
        <v>1286</v>
      </c>
      <c r="C331" s="1" t="e">
        <f t="shared" si="9"/>
        <v>#DIV/0!</v>
      </c>
    </row>
    <row r="332" spans="1:5">
      <c r="A332">
        <f t="shared" si="10"/>
        <v>1287</v>
      </c>
      <c r="C332" s="1" t="e">
        <f t="shared" si="9"/>
        <v>#DIV/0!</v>
      </c>
    </row>
    <row r="333" spans="1:5">
      <c r="A333">
        <f t="shared" si="10"/>
        <v>1288</v>
      </c>
      <c r="C333" s="1" t="e">
        <f t="shared" ref="C333:C396" si="11">AVERAGE(B326:B340)</f>
        <v>#DIV/0!</v>
      </c>
    </row>
    <row r="334" spans="1:5">
      <c r="A334">
        <f t="shared" si="10"/>
        <v>1289</v>
      </c>
      <c r="C334" s="1" t="e">
        <f t="shared" si="11"/>
        <v>#DIV/0!</v>
      </c>
    </row>
    <row r="335" spans="1:5">
      <c r="A335">
        <f t="shared" si="10"/>
        <v>1290</v>
      </c>
      <c r="C335" s="1" t="e">
        <f t="shared" si="11"/>
        <v>#DIV/0!</v>
      </c>
    </row>
    <row r="336" spans="1:5">
      <c r="A336">
        <f t="shared" si="10"/>
        <v>1291</v>
      </c>
      <c r="C336" s="1" t="e">
        <f t="shared" si="11"/>
        <v>#DIV/0!</v>
      </c>
    </row>
    <row r="337" spans="1:5">
      <c r="A337">
        <f t="shared" si="10"/>
        <v>1292</v>
      </c>
      <c r="C337" s="1" t="e">
        <f t="shared" si="11"/>
        <v>#DIV/0!</v>
      </c>
    </row>
    <row r="338" spans="1:5">
      <c r="A338">
        <f t="shared" si="10"/>
        <v>1293</v>
      </c>
      <c r="C338" s="1" t="e">
        <f t="shared" si="11"/>
        <v>#DIV/0!</v>
      </c>
    </row>
    <row r="339" spans="1:5">
      <c r="A339">
        <f t="shared" si="10"/>
        <v>1294</v>
      </c>
      <c r="C339" s="1" t="e">
        <f t="shared" si="11"/>
        <v>#DIV/0!</v>
      </c>
    </row>
    <row r="340" spans="1:5">
      <c r="A340">
        <f t="shared" si="10"/>
        <v>1295</v>
      </c>
      <c r="C340" s="1" t="e">
        <f t="shared" si="11"/>
        <v>#DIV/0!</v>
      </c>
    </row>
    <row r="341" spans="1:5">
      <c r="A341">
        <f t="shared" si="10"/>
        <v>1296</v>
      </c>
      <c r="C341" s="1" t="e">
        <f t="shared" si="11"/>
        <v>#DIV/0!</v>
      </c>
    </row>
    <row r="342" spans="1:5">
      <c r="A342">
        <f t="shared" si="10"/>
        <v>1297</v>
      </c>
      <c r="C342" s="1" t="e">
        <f t="shared" si="11"/>
        <v>#DIV/0!</v>
      </c>
    </row>
    <row r="343" spans="1:5">
      <c r="A343">
        <f t="shared" si="10"/>
        <v>1298</v>
      </c>
      <c r="C343" s="1" t="e">
        <f t="shared" si="11"/>
        <v>#DIV/0!</v>
      </c>
    </row>
    <row r="344" spans="1:5">
      <c r="A344">
        <f t="shared" si="10"/>
        <v>1299</v>
      </c>
      <c r="C344" s="1" t="e">
        <f t="shared" si="11"/>
        <v>#DIV/0!</v>
      </c>
    </row>
    <row r="345" spans="1:5">
      <c r="A345">
        <f t="shared" si="10"/>
        <v>1300</v>
      </c>
      <c r="C345" s="1" t="e">
        <f t="shared" si="11"/>
        <v>#DIV/0!</v>
      </c>
    </row>
    <row r="346" spans="1:5">
      <c r="A346">
        <f t="shared" si="10"/>
        <v>1301</v>
      </c>
      <c r="C346" s="1" t="e">
        <f t="shared" si="11"/>
        <v>#DIV/0!</v>
      </c>
      <c r="E346" t="s">
        <v>5</v>
      </c>
    </row>
    <row r="347" spans="1:5">
      <c r="A347">
        <f t="shared" si="10"/>
        <v>1302</v>
      </c>
      <c r="C347" s="1" t="e">
        <f t="shared" si="11"/>
        <v>#DIV/0!</v>
      </c>
    </row>
    <row r="348" spans="1:5">
      <c r="A348">
        <f t="shared" si="10"/>
        <v>1303</v>
      </c>
      <c r="C348" s="1" t="e">
        <f t="shared" si="11"/>
        <v>#DIV/0!</v>
      </c>
    </row>
    <row r="349" spans="1:5">
      <c r="A349">
        <f t="shared" si="10"/>
        <v>1304</v>
      </c>
      <c r="C349" s="1" t="e">
        <f t="shared" si="11"/>
        <v>#DIV/0!</v>
      </c>
    </row>
    <row r="350" spans="1:5">
      <c r="A350">
        <f t="shared" ref="A350:A413" si="12">A349+1</f>
        <v>1305</v>
      </c>
      <c r="C350" s="1" t="e">
        <f t="shared" si="11"/>
        <v>#DIV/0!</v>
      </c>
    </row>
    <row r="351" spans="1:5">
      <c r="A351">
        <f t="shared" si="12"/>
        <v>1306</v>
      </c>
      <c r="C351" s="1" t="e">
        <f t="shared" si="11"/>
        <v>#DIV/0!</v>
      </c>
    </row>
    <row r="352" spans="1:5">
      <c r="A352">
        <f t="shared" si="12"/>
        <v>1307</v>
      </c>
      <c r="C352" s="1" t="e">
        <f t="shared" si="11"/>
        <v>#DIV/0!</v>
      </c>
    </row>
    <row r="353" spans="1:5">
      <c r="A353">
        <f t="shared" si="12"/>
        <v>1308</v>
      </c>
      <c r="C353" s="1" t="e">
        <f t="shared" si="11"/>
        <v>#DIV/0!</v>
      </c>
    </row>
    <row r="354" spans="1:5">
      <c r="A354">
        <f t="shared" si="12"/>
        <v>1309</v>
      </c>
      <c r="C354" s="1" t="e">
        <f t="shared" si="11"/>
        <v>#DIV/0!</v>
      </c>
    </row>
    <row r="355" spans="1:5">
      <c r="A355">
        <f t="shared" si="12"/>
        <v>1310</v>
      </c>
      <c r="C355" s="1" t="e">
        <f t="shared" si="11"/>
        <v>#DIV/0!</v>
      </c>
    </row>
    <row r="356" spans="1:5">
      <c r="A356">
        <f t="shared" si="12"/>
        <v>1311</v>
      </c>
      <c r="C356" s="1" t="e">
        <f t="shared" si="11"/>
        <v>#DIV/0!</v>
      </c>
    </row>
    <row r="357" spans="1:5">
      <c r="A357">
        <f t="shared" si="12"/>
        <v>1312</v>
      </c>
      <c r="C357" s="1" t="e">
        <f t="shared" si="11"/>
        <v>#DIV/0!</v>
      </c>
    </row>
    <row r="358" spans="1:5">
      <c r="A358">
        <f t="shared" si="12"/>
        <v>1313</v>
      </c>
      <c r="C358" s="1" t="e">
        <f t="shared" si="11"/>
        <v>#DIV/0!</v>
      </c>
    </row>
    <row r="359" spans="1:5">
      <c r="A359">
        <f t="shared" si="12"/>
        <v>1314</v>
      </c>
      <c r="C359" s="1" t="e">
        <f t="shared" si="11"/>
        <v>#DIV/0!</v>
      </c>
    </row>
    <row r="360" spans="1:5">
      <c r="A360">
        <f t="shared" si="12"/>
        <v>1315</v>
      </c>
      <c r="C360" s="1" t="e">
        <f t="shared" si="11"/>
        <v>#DIV/0!</v>
      </c>
    </row>
    <row r="361" spans="1:5">
      <c r="A361">
        <f t="shared" si="12"/>
        <v>1316</v>
      </c>
      <c r="C361" s="1" t="e">
        <f t="shared" si="11"/>
        <v>#DIV/0!</v>
      </c>
    </row>
    <row r="362" spans="1:5">
      <c r="A362">
        <f t="shared" si="12"/>
        <v>1317</v>
      </c>
      <c r="C362" s="1" t="e">
        <f t="shared" si="11"/>
        <v>#DIV/0!</v>
      </c>
    </row>
    <row r="363" spans="1:5">
      <c r="A363">
        <f t="shared" si="12"/>
        <v>1318</v>
      </c>
      <c r="C363" s="1" t="e">
        <f t="shared" si="11"/>
        <v>#DIV/0!</v>
      </c>
    </row>
    <row r="364" spans="1:5">
      <c r="A364">
        <f t="shared" si="12"/>
        <v>1319</v>
      </c>
      <c r="C364" s="1" t="e">
        <f t="shared" si="11"/>
        <v>#DIV/0!</v>
      </c>
    </row>
    <row r="365" spans="1:5">
      <c r="A365">
        <f t="shared" si="12"/>
        <v>1320</v>
      </c>
      <c r="C365" s="1" t="e">
        <f t="shared" si="11"/>
        <v>#DIV/0!</v>
      </c>
      <c r="E365" t="s">
        <v>8</v>
      </c>
    </row>
    <row r="366" spans="1:5">
      <c r="A366">
        <f t="shared" si="12"/>
        <v>1321</v>
      </c>
      <c r="C366" s="1" t="e">
        <f t="shared" si="11"/>
        <v>#DIV/0!</v>
      </c>
    </row>
    <row r="367" spans="1:5">
      <c r="A367">
        <f t="shared" si="12"/>
        <v>1322</v>
      </c>
      <c r="C367" s="1" t="e">
        <f t="shared" si="11"/>
        <v>#DIV/0!</v>
      </c>
    </row>
    <row r="368" spans="1:5">
      <c r="A368">
        <f t="shared" si="12"/>
        <v>1323</v>
      </c>
      <c r="C368" s="1" t="e">
        <f t="shared" si="11"/>
        <v>#DIV/0!</v>
      </c>
    </row>
    <row r="369" spans="1:5">
      <c r="A369">
        <f t="shared" si="12"/>
        <v>1324</v>
      </c>
      <c r="C369" s="1" t="e">
        <f t="shared" si="11"/>
        <v>#DIV/0!</v>
      </c>
    </row>
    <row r="370" spans="1:5">
      <c r="A370">
        <f t="shared" si="12"/>
        <v>1325</v>
      </c>
      <c r="C370" s="1" t="e">
        <f t="shared" si="11"/>
        <v>#DIV/0!</v>
      </c>
    </row>
    <row r="371" spans="1:5">
      <c r="A371">
        <f t="shared" si="12"/>
        <v>1326</v>
      </c>
      <c r="C371" s="1" t="e">
        <f t="shared" si="11"/>
        <v>#DIV/0!</v>
      </c>
    </row>
    <row r="372" spans="1:5">
      <c r="A372">
        <f t="shared" si="12"/>
        <v>1327</v>
      </c>
      <c r="C372" s="1" t="e">
        <f t="shared" si="11"/>
        <v>#DIV/0!</v>
      </c>
    </row>
    <row r="373" spans="1:5">
      <c r="A373">
        <f t="shared" si="12"/>
        <v>1328</v>
      </c>
      <c r="C373" s="1" t="e">
        <f t="shared" si="11"/>
        <v>#DIV/0!</v>
      </c>
    </row>
    <row r="374" spans="1:5">
      <c r="A374">
        <f t="shared" si="12"/>
        <v>1329</v>
      </c>
      <c r="C374" s="1" t="e">
        <f t="shared" si="11"/>
        <v>#DIV/0!</v>
      </c>
    </row>
    <row r="375" spans="1:5">
      <c r="A375">
        <f t="shared" si="12"/>
        <v>1330</v>
      </c>
      <c r="C375" s="1" t="e">
        <f t="shared" si="11"/>
        <v>#DIV/0!</v>
      </c>
    </row>
    <row r="376" spans="1:5">
      <c r="A376">
        <f t="shared" si="12"/>
        <v>1331</v>
      </c>
      <c r="C376" s="1" t="e">
        <f t="shared" si="11"/>
        <v>#DIV/0!</v>
      </c>
    </row>
    <row r="377" spans="1:5">
      <c r="A377">
        <f t="shared" si="12"/>
        <v>1332</v>
      </c>
      <c r="C377" s="1" t="e">
        <f t="shared" si="11"/>
        <v>#DIV/0!</v>
      </c>
    </row>
    <row r="378" spans="1:5">
      <c r="A378">
        <f t="shared" si="12"/>
        <v>1333</v>
      </c>
      <c r="C378" s="1" t="e">
        <f t="shared" si="11"/>
        <v>#DIV/0!</v>
      </c>
    </row>
    <row r="379" spans="1:5">
      <c r="A379">
        <f t="shared" si="12"/>
        <v>1334</v>
      </c>
      <c r="C379" s="1" t="e">
        <f t="shared" si="11"/>
        <v>#DIV/0!</v>
      </c>
    </row>
    <row r="380" spans="1:5">
      <c r="A380">
        <f t="shared" si="12"/>
        <v>1335</v>
      </c>
      <c r="C380" s="1" t="e">
        <f t="shared" si="11"/>
        <v>#DIV/0!</v>
      </c>
    </row>
    <row r="381" spans="1:5">
      <c r="A381">
        <f t="shared" si="12"/>
        <v>1336</v>
      </c>
      <c r="C381" s="1" t="e">
        <f t="shared" si="11"/>
        <v>#DIV/0!</v>
      </c>
    </row>
    <row r="382" spans="1:5">
      <c r="A382">
        <f t="shared" si="12"/>
        <v>1337</v>
      </c>
      <c r="C382" s="1" t="e">
        <f t="shared" si="11"/>
        <v>#DIV/0!</v>
      </c>
    </row>
    <row r="383" spans="1:5">
      <c r="A383">
        <f t="shared" si="12"/>
        <v>1338</v>
      </c>
      <c r="C383" s="1" t="e">
        <f t="shared" si="11"/>
        <v>#DIV/0!</v>
      </c>
    </row>
    <row r="384" spans="1:5">
      <c r="A384">
        <f t="shared" si="12"/>
        <v>1339</v>
      </c>
      <c r="C384" s="1" t="e">
        <f t="shared" si="11"/>
        <v>#DIV/0!</v>
      </c>
      <c r="E384" t="s">
        <v>5</v>
      </c>
    </row>
    <row r="385" spans="1:3">
      <c r="A385">
        <f t="shared" si="12"/>
        <v>1340</v>
      </c>
      <c r="C385" s="1" t="e">
        <f t="shared" si="11"/>
        <v>#DIV/0!</v>
      </c>
    </row>
    <row r="386" spans="1:3">
      <c r="A386">
        <f t="shared" si="12"/>
        <v>1341</v>
      </c>
      <c r="C386" s="1" t="e">
        <f t="shared" si="11"/>
        <v>#DIV/0!</v>
      </c>
    </row>
    <row r="387" spans="1:3">
      <c r="A387">
        <f t="shared" si="12"/>
        <v>1342</v>
      </c>
      <c r="C387" s="1" t="e">
        <f t="shared" si="11"/>
        <v>#DIV/0!</v>
      </c>
    </row>
    <row r="388" spans="1:3">
      <c r="A388">
        <f t="shared" si="12"/>
        <v>1343</v>
      </c>
      <c r="C388" s="1" t="e">
        <f t="shared" si="11"/>
        <v>#DIV/0!</v>
      </c>
    </row>
    <row r="389" spans="1:3">
      <c r="A389">
        <f t="shared" si="12"/>
        <v>1344</v>
      </c>
      <c r="C389" s="1" t="e">
        <f t="shared" si="11"/>
        <v>#DIV/0!</v>
      </c>
    </row>
    <row r="390" spans="1:3">
      <c r="A390">
        <f t="shared" si="12"/>
        <v>1345</v>
      </c>
      <c r="C390" s="1" t="e">
        <f t="shared" si="11"/>
        <v>#DIV/0!</v>
      </c>
    </row>
    <row r="391" spans="1:3">
      <c r="A391">
        <f t="shared" si="12"/>
        <v>1346</v>
      </c>
      <c r="C391" s="1" t="e">
        <f t="shared" si="11"/>
        <v>#DIV/0!</v>
      </c>
    </row>
    <row r="392" spans="1:3">
      <c r="A392">
        <f t="shared" si="12"/>
        <v>1347</v>
      </c>
      <c r="C392" s="1" t="e">
        <f t="shared" si="11"/>
        <v>#DIV/0!</v>
      </c>
    </row>
    <row r="393" spans="1:3">
      <c r="A393">
        <f t="shared" si="12"/>
        <v>1348</v>
      </c>
      <c r="C393" s="1" t="e">
        <f t="shared" si="11"/>
        <v>#DIV/0!</v>
      </c>
    </row>
    <row r="394" spans="1:3">
      <c r="A394">
        <f t="shared" si="12"/>
        <v>1349</v>
      </c>
      <c r="C394" s="1" t="e">
        <f t="shared" si="11"/>
        <v>#DIV/0!</v>
      </c>
    </row>
    <row r="395" spans="1:3">
      <c r="A395">
        <f t="shared" si="12"/>
        <v>1350</v>
      </c>
      <c r="C395" s="1" t="e">
        <f t="shared" si="11"/>
        <v>#DIV/0!</v>
      </c>
    </row>
    <row r="396" spans="1:3">
      <c r="A396">
        <f t="shared" si="12"/>
        <v>1351</v>
      </c>
      <c r="C396" s="1" t="e">
        <f t="shared" si="11"/>
        <v>#DIV/0!</v>
      </c>
    </row>
    <row r="397" spans="1:3">
      <c r="A397">
        <f t="shared" si="12"/>
        <v>1352</v>
      </c>
      <c r="C397" s="1" t="e">
        <f t="shared" ref="C397:C460" si="13">AVERAGE(B390:B404)</f>
        <v>#DIV/0!</v>
      </c>
    </row>
    <row r="398" spans="1:3">
      <c r="A398">
        <f t="shared" si="12"/>
        <v>1353</v>
      </c>
      <c r="C398" s="1" t="e">
        <f t="shared" si="13"/>
        <v>#DIV/0!</v>
      </c>
    </row>
    <row r="399" spans="1:3">
      <c r="A399">
        <f t="shared" si="12"/>
        <v>1354</v>
      </c>
      <c r="C399" s="1">
        <f t="shared" si="13"/>
        <v>11.12</v>
      </c>
    </row>
    <row r="400" spans="1:3">
      <c r="A400">
        <f t="shared" si="12"/>
        <v>1355</v>
      </c>
      <c r="C400" s="1">
        <f t="shared" si="13"/>
        <v>11.12</v>
      </c>
    </row>
    <row r="401" spans="1:5">
      <c r="A401">
        <f t="shared" si="12"/>
        <v>1356</v>
      </c>
      <c r="C401" s="1">
        <f t="shared" si="13"/>
        <v>11.12</v>
      </c>
    </row>
    <row r="402" spans="1:5">
      <c r="A402">
        <f t="shared" si="12"/>
        <v>1357</v>
      </c>
      <c r="C402" s="1">
        <f t="shared" si="13"/>
        <v>11.12</v>
      </c>
    </row>
    <row r="403" spans="1:5">
      <c r="A403">
        <f t="shared" si="12"/>
        <v>1358</v>
      </c>
      <c r="C403" s="1">
        <f t="shared" si="13"/>
        <v>11.12</v>
      </c>
      <c r="D403" t="s">
        <v>9</v>
      </c>
      <c r="E403" t="s">
        <v>5</v>
      </c>
    </row>
    <row r="404" spans="1:5">
      <c r="A404">
        <f t="shared" si="12"/>
        <v>1359</v>
      </c>
      <c r="C404" s="1">
        <f t="shared" si="13"/>
        <v>11.12</v>
      </c>
      <c r="D404" t="s">
        <v>14</v>
      </c>
    </row>
    <row r="405" spans="1:5">
      <c r="A405">
        <f t="shared" si="12"/>
        <v>1360</v>
      </c>
      <c r="C405" s="1">
        <f t="shared" si="13"/>
        <v>11.120000000000001</v>
      </c>
      <c r="D405" t="s">
        <v>15</v>
      </c>
    </row>
    <row r="406" spans="1:5">
      <c r="A406">
        <f t="shared" si="12"/>
        <v>1361</v>
      </c>
      <c r="B406" s="1">
        <v>11.12</v>
      </c>
      <c r="C406" s="1">
        <f t="shared" si="13"/>
        <v>11.120000000000001</v>
      </c>
      <c r="D406" t="s">
        <v>16</v>
      </c>
    </row>
    <row r="407" spans="1:5">
      <c r="A407">
        <f t="shared" si="12"/>
        <v>1362</v>
      </c>
      <c r="B407" s="1">
        <v>11.12</v>
      </c>
      <c r="C407" s="1">
        <f t="shared" si="13"/>
        <v>11.120000000000001</v>
      </c>
      <c r="D407" t="s">
        <v>17</v>
      </c>
    </row>
    <row r="408" spans="1:5">
      <c r="A408">
        <f t="shared" si="12"/>
        <v>1363</v>
      </c>
      <c r="B408" s="1">
        <v>11.12</v>
      </c>
      <c r="C408" s="1">
        <f t="shared" si="13"/>
        <v>11.120000000000001</v>
      </c>
    </row>
    <row r="409" spans="1:5">
      <c r="A409">
        <f t="shared" si="12"/>
        <v>1364</v>
      </c>
      <c r="B409" s="1">
        <v>11.12</v>
      </c>
      <c r="C409" s="1">
        <f t="shared" si="13"/>
        <v>13.266363636363637</v>
      </c>
    </row>
    <row r="410" spans="1:5">
      <c r="A410">
        <f t="shared" si="12"/>
        <v>1365</v>
      </c>
      <c r="B410" s="1">
        <v>11.12</v>
      </c>
      <c r="C410" s="1">
        <f t="shared" si="13"/>
        <v>15.055</v>
      </c>
    </row>
    <row r="411" spans="1:5">
      <c r="A411">
        <f t="shared" si="12"/>
        <v>1366</v>
      </c>
      <c r="B411" s="1">
        <v>11.12</v>
      </c>
      <c r="C411" s="1">
        <f t="shared" si="13"/>
        <v>16.568461538461538</v>
      </c>
    </row>
    <row r="412" spans="1:5">
      <c r="A412">
        <f t="shared" si="12"/>
        <v>1367</v>
      </c>
      <c r="B412" s="1">
        <v>11.12</v>
      </c>
      <c r="C412" s="1">
        <f t="shared" si="13"/>
        <v>17.865714285714283</v>
      </c>
    </row>
    <row r="413" spans="1:5">
      <c r="A413">
        <f t="shared" si="12"/>
        <v>1368</v>
      </c>
      <c r="B413" s="1">
        <v>11.12</v>
      </c>
      <c r="C413" s="1">
        <f t="shared" si="13"/>
        <v>18.989999999999998</v>
      </c>
    </row>
    <row r="414" spans="1:5">
      <c r="A414">
        <f t="shared" ref="A414:A477" si="14">A413+1</f>
        <v>1369</v>
      </c>
      <c r="B414" s="1">
        <v>11.12</v>
      </c>
      <c r="C414" s="1">
        <f t="shared" si="13"/>
        <v>20.564</v>
      </c>
    </row>
    <row r="415" spans="1:5">
      <c r="A415">
        <f t="shared" si="14"/>
        <v>1370</v>
      </c>
      <c r="B415" s="1">
        <v>11.12</v>
      </c>
      <c r="C415" s="1">
        <f t="shared" si="13"/>
        <v>22.137999999999998</v>
      </c>
    </row>
    <row r="416" spans="1:5">
      <c r="A416">
        <f t="shared" si="14"/>
        <v>1371</v>
      </c>
      <c r="B416" s="1">
        <v>34.729999999999997</v>
      </c>
      <c r="C416" s="1">
        <f t="shared" si="13"/>
        <v>23.712</v>
      </c>
    </row>
    <row r="417" spans="1:5">
      <c r="A417">
        <f t="shared" si="14"/>
        <v>1372</v>
      </c>
      <c r="B417" s="1">
        <v>34.729999999999997</v>
      </c>
      <c r="C417" s="1">
        <f t="shared" si="13"/>
        <v>25.286000000000001</v>
      </c>
    </row>
    <row r="418" spans="1:5">
      <c r="A418">
        <f t="shared" si="14"/>
        <v>1373</v>
      </c>
      <c r="B418" s="1">
        <v>34.729999999999997</v>
      </c>
      <c r="C418" s="1">
        <f t="shared" si="13"/>
        <v>26.860000000000003</v>
      </c>
    </row>
    <row r="419" spans="1:5">
      <c r="A419">
        <f t="shared" si="14"/>
        <v>1374</v>
      </c>
      <c r="B419" s="1">
        <v>34.729999999999997</v>
      </c>
      <c r="C419" s="1">
        <f t="shared" si="13"/>
        <v>27.275333333333336</v>
      </c>
    </row>
    <row r="420" spans="1:5">
      <c r="A420">
        <f t="shared" si="14"/>
        <v>1375</v>
      </c>
      <c r="B420" s="1">
        <v>34.729999999999997</v>
      </c>
      <c r="C420" s="1">
        <f t="shared" si="13"/>
        <v>27.690666666666672</v>
      </c>
    </row>
    <row r="421" spans="1:5">
      <c r="A421">
        <f t="shared" si="14"/>
        <v>1376</v>
      </c>
      <c r="B421" s="1">
        <v>34.729999999999997</v>
      </c>
      <c r="C421" s="1">
        <f t="shared" si="13"/>
        <v>28.106000000000005</v>
      </c>
    </row>
    <row r="422" spans="1:5">
      <c r="A422">
        <f t="shared" si="14"/>
        <v>1377</v>
      </c>
      <c r="B422" s="1">
        <v>34.729999999999997</v>
      </c>
      <c r="C422" s="1">
        <f t="shared" si="13"/>
        <v>28.521333333333338</v>
      </c>
      <c r="E422" t="s">
        <v>6</v>
      </c>
    </row>
    <row r="423" spans="1:5">
      <c r="A423">
        <f t="shared" si="14"/>
        <v>1378</v>
      </c>
      <c r="B423" s="1">
        <v>34.729999999999997</v>
      </c>
      <c r="C423" s="1">
        <f t="shared" si="13"/>
        <v>28.936666666666675</v>
      </c>
    </row>
    <row r="424" spans="1:5">
      <c r="A424">
        <f t="shared" si="14"/>
        <v>1379</v>
      </c>
      <c r="B424" s="1">
        <v>34.729999999999997</v>
      </c>
      <c r="C424" s="1">
        <f t="shared" si="13"/>
        <v>27.778000000000009</v>
      </c>
    </row>
    <row r="425" spans="1:5">
      <c r="A425">
        <f t="shared" si="14"/>
        <v>1380</v>
      </c>
      <c r="B425" s="1">
        <v>34.729999999999997</v>
      </c>
      <c r="C425" s="1">
        <f t="shared" si="13"/>
        <v>26.619333333333341</v>
      </c>
    </row>
    <row r="426" spans="1:5">
      <c r="A426">
        <f t="shared" si="14"/>
        <v>1381</v>
      </c>
      <c r="B426" s="1">
        <v>17.350000000000001</v>
      </c>
      <c r="C426" s="1">
        <f t="shared" si="13"/>
        <v>25.460666666666675</v>
      </c>
    </row>
    <row r="427" spans="1:5">
      <c r="A427">
        <f t="shared" si="14"/>
        <v>1382</v>
      </c>
      <c r="B427" s="1">
        <v>17.350000000000001</v>
      </c>
      <c r="C427" s="1">
        <f t="shared" si="13"/>
        <v>24.302000000000007</v>
      </c>
    </row>
    <row r="428" spans="1:5">
      <c r="A428">
        <f t="shared" si="14"/>
        <v>1383</v>
      </c>
      <c r="B428" s="1">
        <v>17.350000000000001</v>
      </c>
      <c r="C428" s="1">
        <f t="shared" si="13"/>
        <v>23.143333333333338</v>
      </c>
    </row>
    <row r="429" spans="1:5">
      <c r="A429">
        <f t="shared" si="14"/>
        <v>1384</v>
      </c>
      <c r="B429" s="1">
        <v>17.350000000000001</v>
      </c>
      <c r="C429" s="1">
        <f t="shared" si="13"/>
        <v>21.696000000000002</v>
      </c>
    </row>
    <row r="430" spans="1:5">
      <c r="A430">
        <f t="shared" si="14"/>
        <v>1385</v>
      </c>
      <c r="B430" s="1">
        <v>17.350000000000001</v>
      </c>
      <c r="C430" s="1">
        <f t="shared" si="13"/>
        <v>20.248666666666665</v>
      </c>
    </row>
    <row r="431" spans="1:5">
      <c r="A431">
        <f t="shared" si="14"/>
        <v>1386</v>
      </c>
      <c r="B431" s="1">
        <v>17.350000000000001</v>
      </c>
      <c r="C431" s="1">
        <f t="shared" si="13"/>
        <v>18.801333333333329</v>
      </c>
    </row>
    <row r="432" spans="1:5">
      <c r="A432">
        <f t="shared" si="14"/>
        <v>1387</v>
      </c>
      <c r="B432" s="1">
        <v>17.350000000000001</v>
      </c>
      <c r="C432" s="1">
        <f t="shared" si="13"/>
        <v>17.353999999999999</v>
      </c>
    </row>
    <row r="433" spans="1:5">
      <c r="A433">
        <f t="shared" si="14"/>
        <v>1388</v>
      </c>
      <c r="B433" s="1">
        <v>17.350000000000001</v>
      </c>
      <c r="C433" s="1">
        <f t="shared" si="13"/>
        <v>15.906666666666668</v>
      </c>
    </row>
    <row r="434" spans="1:5">
      <c r="A434">
        <f t="shared" si="14"/>
        <v>1389</v>
      </c>
      <c r="B434" s="1">
        <v>17.350000000000001</v>
      </c>
      <c r="C434" s="1">
        <f t="shared" si="13"/>
        <v>15.618000000000002</v>
      </c>
    </row>
    <row r="435" spans="1:5">
      <c r="A435">
        <f t="shared" si="14"/>
        <v>1390</v>
      </c>
      <c r="B435" s="1">
        <v>17.350000000000001</v>
      </c>
      <c r="C435" s="1">
        <f t="shared" si="13"/>
        <v>15.329333333333336</v>
      </c>
    </row>
    <row r="436" spans="1:5">
      <c r="A436">
        <f t="shared" si="14"/>
        <v>1391</v>
      </c>
      <c r="B436" s="1">
        <v>13.02</v>
      </c>
      <c r="C436" s="1">
        <f t="shared" si="13"/>
        <v>15.040666666666672</v>
      </c>
    </row>
    <row r="437" spans="1:5">
      <c r="A437">
        <f t="shared" si="14"/>
        <v>1392</v>
      </c>
      <c r="B437" s="1">
        <v>13.02</v>
      </c>
      <c r="C437" s="1">
        <f t="shared" si="13"/>
        <v>14.752000000000004</v>
      </c>
    </row>
    <row r="438" spans="1:5">
      <c r="A438">
        <f t="shared" si="14"/>
        <v>1393</v>
      </c>
      <c r="B438" s="1">
        <v>13.02</v>
      </c>
      <c r="C438" s="1">
        <f t="shared" si="13"/>
        <v>14.463333333333336</v>
      </c>
    </row>
    <row r="439" spans="1:5">
      <c r="A439">
        <f t="shared" si="14"/>
        <v>1394</v>
      </c>
      <c r="B439" s="1">
        <v>13.02</v>
      </c>
      <c r="C439" s="1">
        <f t="shared" si="13"/>
        <v>14.01266666666667</v>
      </c>
    </row>
    <row r="440" spans="1:5">
      <c r="A440">
        <f t="shared" si="14"/>
        <v>1395</v>
      </c>
      <c r="B440" s="1">
        <v>13.02</v>
      </c>
      <c r="C440" s="1">
        <f t="shared" si="13"/>
        <v>13.562000000000003</v>
      </c>
    </row>
    <row r="441" spans="1:5">
      <c r="A441">
        <f t="shared" si="14"/>
        <v>1396</v>
      </c>
      <c r="B441" s="1">
        <v>13.02</v>
      </c>
      <c r="C441" s="1">
        <f t="shared" si="13"/>
        <v>13.111333333333334</v>
      </c>
      <c r="E441" t="s">
        <v>5</v>
      </c>
    </row>
    <row r="442" spans="1:5">
      <c r="A442">
        <f t="shared" si="14"/>
        <v>1397</v>
      </c>
      <c r="B442" s="1">
        <v>13.02</v>
      </c>
      <c r="C442" s="1">
        <f t="shared" si="13"/>
        <v>12.660666666666666</v>
      </c>
    </row>
    <row r="443" spans="1:5">
      <c r="A443">
        <f t="shared" si="14"/>
        <v>1398</v>
      </c>
      <c r="B443" s="1">
        <v>13.02</v>
      </c>
      <c r="C443" s="1">
        <f t="shared" si="13"/>
        <v>12.21</v>
      </c>
    </row>
    <row r="444" spans="1:5">
      <c r="A444">
        <f t="shared" si="14"/>
        <v>1399</v>
      </c>
      <c r="B444" s="1">
        <v>13.02</v>
      </c>
      <c r="C444" s="1">
        <f t="shared" si="13"/>
        <v>12.048</v>
      </c>
    </row>
    <row r="445" spans="1:5">
      <c r="A445">
        <f t="shared" si="14"/>
        <v>1400</v>
      </c>
      <c r="B445" s="1">
        <v>13.02</v>
      </c>
      <c r="C445" s="1">
        <f t="shared" si="13"/>
        <v>11.885999999999999</v>
      </c>
    </row>
    <row r="446" spans="1:5">
      <c r="A446">
        <f t="shared" si="14"/>
        <v>1401</v>
      </c>
      <c r="B446" s="1">
        <v>10.59</v>
      </c>
      <c r="C446" s="1">
        <f t="shared" si="13"/>
        <v>11.724</v>
      </c>
    </row>
    <row r="447" spans="1:5">
      <c r="A447">
        <f t="shared" si="14"/>
        <v>1402</v>
      </c>
      <c r="B447" s="1">
        <v>10.59</v>
      </c>
      <c r="C447" s="1">
        <f t="shared" si="13"/>
        <v>11.562000000000001</v>
      </c>
    </row>
    <row r="448" spans="1:5">
      <c r="A448">
        <f t="shared" si="14"/>
        <v>1403</v>
      </c>
      <c r="B448" s="1">
        <v>10.59</v>
      </c>
      <c r="C448" s="1">
        <f t="shared" si="13"/>
        <v>11.400000000000002</v>
      </c>
    </row>
    <row r="449" spans="1:5">
      <c r="A449">
        <f t="shared" si="14"/>
        <v>1404</v>
      </c>
      <c r="B449" s="1">
        <v>10.59</v>
      </c>
      <c r="C449" s="1">
        <f t="shared" si="13"/>
        <v>11.132000000000001</v>
      </c>
    </row>
    <row r="450" spans="1:5">
      <c r="A450">
        <f t="shared" si="14"/>
        <v>1405</v>
      </c>
      <c r="B450" s="1">
        <v>10.59</v>
      </c>
      <c r="C450" s="1">
        <f t="shared" si="13"/>
        <v>10.864000000000003</v>
      </c>
    </row>
    <row r="451" spans="1:5">
      <c r="A451">
        <f t="shared" si="14"/>
        <v>1406</v>
      </c>
      <c r="B451" s="1">
        <v>10.59</v>
      </c>
      <c r="C451" s="1">
        <f t="shared" si="13"/>
        <v>10.596000000000002</v>
      </c>
    </row>
    <row r="452" spans="1:5">
      <c r="A452">
        <f t="shared" si="14"/>
        <v>1407</v>
      </c>
      <c r="B452" s="1">
        <v>10.59</v>
      </c>
      <c r="C452" s="1">
        <f t="shared" si="13"/>
        <v>10.328000000000001</v>
      </c>
    </row>
    <row r="453" spans="1:5">
      <c r="A453">
        <f t="shared" si="14"/>
        <v>1408</v>
      </c>
      <c r="B453" s="1">
        <v>10.59</v>
      </c>
      <c r="C453" s="1">
        <f t="shared" si="13"/>
        <v>10.060000000000002</v>
      </c>
    </row>
    <row r="454" spans="1:5">
      <c r="A454">
        <f t="shared" si="14"/>
        <v>1409</v>
      </c>
      <c r="B454" s="1">
        <v>10.59</v>
      </c>
      <c r="C454" s="1">
        <f t="shared" si="13"/>
        <v>9.9540000000000006</v>
      </c>
    </row>
    <row r="455" spans="1:5">
      <c r="A455">
        <f t="shared" si="14"/>
        <v>1410</v>
      </c>
      <c r="B455" s="1">
        <v>10.59</v>
      </c>
      <c r="C455" s="1">
        <f t="shared" si="13"/>
        <v>9.8480000000000025</v>
      </c>
    </row>
    <row r="456" spans="1:5">
      <c r="A456">
        <f t="shared" si="14"/>
        <v>1411</v>
      </c>
      <c r="B456" s="1">
        <v>9</v>
      </c>
      <c r="C456" s="1">
        <f t="shared" si="13"/>
        <v>9.7419999999999991</v>
      </c>
    </row>
    <row r="457" spans="1:5">
      <c r="A457">
        <f t="shared" si="14"/>
        <v>1412</v>
      </c>
      <c r="B457" s="1">
        <v>9</v>
      </c>
      <c r="C457" s="1">
        <f t="shared" si="13"/>
        <v>9.636000000000001</v>
      </c>
    </row>
    <row r="458" spans="1:5">
      <c r="A458">
        <f t="shared" si="14"/>
        <v>1413</v>
      </c>
      <c r="B458" s="1">
        <v>9</v>
      </c>
      <c r="C458" s="1">
        <f t="shared" si="13"/>
        <v>9.5299999999999994</v>
      </c>
    </row>
    <row r="459" spans="1:5">
      <c r="A459">
        <f t="shared" si="14"/>
        <v>1414</v>
      </c>
      <c r="B459" s="1">
        <v>9</v>
      </c>
      <c r="C459" s="1">
        <f t="shared" si="13"/>
        <v>9.6820000000000004</v>
      </c>
    </row>
    <row r="460" spans="1:5">
      <c r="A460">
        <f t="shared" si="14"/>
        <v>1415</v>
      </c>
      <c r="B460" s="1">
        <v>9</v>
      </c>
      <c r="C460" s="1">
        <f t="shared" si="13"/>
        <v>9.8339999999999996</v>
      </c>
      <c r="E460" t="s">
        <v>5</v>
      </c>
    </row>
    <row r="461" spans="1:5">
      <c r="A461">
        <f t="shared" si="14"/>
        <v>1416</v>
      </c>
      <c r="B461" s="1">
        <v>9</v>
      </c>
      <c r="C461" s="1">
        <f t="shared" ref="C461:C524" si="15">AVERAGE(B454:B468)</f>
        <v>9.9860000000000007</v>
      </c>
    </row>
    <row r="462" spans="1:5">
      <c r="A462">
        <f t="shared" si="14"/>
        <v>1417</v>
      </c>
      <c r="B462" s="1">
        <v>9</v>
      </c>
      <c r="C462" s="1">
        <f t="shared" si="15"/>
        <v>10.138000000000002</v>
      </c>
    </row>
    <row r="463" spans="1:5">
      <c r="A463">
        <f t="shared" si="14"/>
        <v>1418</v>
      </c>
      <c r="B463" s="1">
        <v>9</v>
      </c>
      <c r="C463" s="1">
        <f t="shared" si="15"/>
        <v>10.290000000000001</v>
      </c>
    </row>
    <row r="464" spans="1:5">
      <c r="A464">
        <f t="shared" si="14"/>
        <v>1419</v>
      </c>
      <c r="B464" s="1">
        <v>9</v>
      </c>
      <c r="C464" s="1">
        <f t="shared" si="15"/>
        <v>10.548000000000002</v>
      </c>
    </row>
    <row r="465" spans="1:5">
      <c r="A465">
        <f t="shared" si="14"/>
        <v>1420</v>
      </c>
      <c r="B465" s="1">
        <v>9</v>
      </c>
      <c r="C465" s="1">
        <f t="shared" si="15"/>
        <v>10.806000000000003</v>
      </c>
    </row>
    <row r="466" spans="1:5">
      <c r="A466">
        <f t="shared" si="14"/>
        <v>1421</v>
      </c>
      <c r="B466" s="1">
        <v>12.87</v>
      </c>
      <c r="C466" s="1">
        <f t="shared" si="15"/>
        <v>11.064000000000002</v>
      </c>
    </row>
    <row r="467" spans="1:5">
      <c r="A467">
        <f t="shared" si="14"/>
        <v>1422</v>
      </c>
      <c r="B467" s="1">
        <v>12.87</v>
      </c>
      <c r="C467" s="1">
        <f t="shared" si="15"/>
        <v>11.322000000000003</v>
      </c>
    </row>
    <row r="468" spans="1:5">
      <c r="A468">
        <f t="shared" si="14"/>
        <v>1423</v>
      </c>
      <c r="B468" s="1">
        <v>12.87</v>
      </c>
      <c r="C468" s="1">
        <f t="shared" si="15"/>
        <v>11.580000000000002</v>
      </c>
    </row>
    <row r="469" spans="1:5">
      <c r="A469">
        <f t="shared" si="14"/>
        <v>1424</v>
      </c>
      <c r="B469" s="1">
        <v>12.87</v>
      </c>
      <c r="C469" s="1">
        <f t="shared" si="15"/>
        <v>11.622000000000002</v>
      </c>
    </row>
    <row r="470" spans="1:5">
      <c r="A470">
        <f t="shared" si="14"/>
        <v>1425</v>
      </c>
      <c r="B470" s="1">
        <v>12.87</v>
      </c>
      <c r="C470" s="1">
        <f t="shared" si="15"/>
        <v>11.664</v>
      </c>
    </row>
    <row r="471" spans="1:5">
      <c r="A471">
        <f t="shared" si="14"/>
        <v>1426</v>
      </c>
      <c r="B471" s="1">
        <v>12.87</v>
      </c>
      <c r="C471" s="1">
        <f t="shared" si="15"/>
        <v>11.706</v>
      </c>
    </row>
    <row r="472" spans="1:5">
      <c r="A472">
        <f t="shared" si="14"/>
        <v>1427</v>
      </c>
      <c r="B472" s="1">
        <v>12.87</v>
      </c>
      <c r="C472" s="1">
        <f t="shared" si="15"/>
        <v>11.747999999999999</v>
      </c>
    </row>
    <row r="473" spans="1:5">
      <c r="A473">
        <f t="shared" si="14"/>
        <v>1428</v>
      </c>
      <c r="B473" s="1">
        <v>12.87</v>
      </c>
      <c r="C473" s="1">
        <f t="shared" si="15"/>
        <v>11.79</v>
      </c>
    </row>
    <row r="474" spans="1:5">
      <c r="A474">
        <f t="shared" si="14"/>
        <v>1429</v>
      </c>
      <c r="B474" s="1">
        <v>12.87</v>
      </c>
      <c r="C474" s="1">
        <f t="shared" si="15"/>
        <v>11.574</v>
      </c>
    </row>
    <row r="475" spans="1:5">
      <c r="A475">
        <f t="shared" si="14"/>
        <v>1430</v>
      </c>
      <c r="B475" s="1">
        <v>12.87</v>
      </c>
      <c r="C475" s="1">
        <f t="shared" si="15"/>
        <v>11.357999999999999</v>
      </c>
    </row>
    <row r="476" spans="1:5">
      <c r="A476">
        <f t="shared" si="14"/>
        <v>1431</v>
      </c>
      <c r="B476" s="1">
        <v>9.6300000000000008</v>
      </c>
      <c r="C476" s="1">
        <f t="shared" si="15"/>
        <v>11.141999999999998</v>
      </c>
    </row>
    <row r="477" spans="1:5">
      <c r="A477">
        <f t="shared" si="14"/>
        <v>1432</v>
      </c>
      <c r="B477" s="1">
        <v>9.6300000000000008</v>
      </c>
      <c r="C477" s="1">
        <f t="shared" si="15"/>
        <v>10.925999999999997</v>
      </c>
    </row>
    <row r="478" spans="1:5">
      <c r="A478">
        <f t="shared" ref="A478:A541" si="16">A477+1</f>
        <v>1433</v>
      </c>
      <c r="B478" s="1">
        <v>9.6300000000000008</v>
      </c>
      <c r="C478" s="1">
        <f t="shared" si="15"/>
        <v>10.709999999999997</v>
      </c>
    </row>
    <row r="479" spans="1:5">
      <c r="A479">
        <f t="shared" si="16"/>
        <v>1434</v>
      </c>
      <c r="B479" s="1">
        <v>9.6300000000000008</v>
      </c>
      <c r="C479" s="1">
        <f t="shared" si="15"/>
        <v>10.545333333333332</v>
      </c>
      <c r="E479" t="s">
        <v>6</v>
      </c>
    </row>
    <row r="480" spans="1:5">
      <c r="A480">
        <f t="shared" si="16"/>
        <v>1435</v>
      </c>
      <c r="B480" s="1">
        <v>9.6300000000000008</v>
      </c>
      <c r="C480" s="1">
        <f t="shared" si="15"/>
        <v>10.380666666666665</v>
      </c>
    </row>
    <row r="481" spans="1:3">
      <c r="A481">
        <f t="shared" si="16"/>
        <v>1436</v>
      </c>
      <c r="B481" s="1">
        <v>9.6300000000000008</v>
      </c>
      <c r="C481" s="1">
        <f t="shared" si="15"/>
        <v>10.215999999999999</v>
      </c>
    </row>
    <row r="482" spans="1:3">
      <c r="A482">
        <f t="shared" si="16"/>
        <v>1437</v>
      </c>
      <c r="B482" s="1">
        <v>9.6300000000000008</v>
      </c>
      <c r="C482" s="1">
        <f t="shared" si="15"/>
        <v>10.051333333333334</v>
      </c>
    </row>
    <row r="483" spans="1:3">
      <c r="A483">
        <f t="shared" si="16"/>
        <v>1438</v>
      </c>
      <c r="B483" s="1">
        <v>9.6300000000000008</v>
      </c>
      <c r="C483" s="1">
        <f t="shared" si="15"/>
        <v>9.8866666666666667</v>
      </c>
    </row>
    <row r="484" spans="1:3">
      <c r="A484">
        <f t="shared" si="16"/>
        <v>1439</v>
      </c>
      <c r="B484" s="1">
        <v>9.6300000000000008</v>
      </c>
      <c r="C484" s="1">
        <f t="shared" si="15"/>
        <v>9.9380000000000006</v>
      </c>
    </row>
    <row r="485" spans="1:3">
      <c r="A485">
        <f t="shared" si="16"/>
        <v>1440</v>
      </c>
      <c r="B485" s="1">
        <v>9.6300000000000008</v>
      </c>
      <c r="C485" s="1">
        <f t="shared" si="15"/>
        <v>9.9893333333333363</v>
      </c>
    </row>
    <row r="486" spans="1:3">
      <c r="A486">
        <f t="shared" si="16"/>
        <v>1441</v>
      </c>
      <c r="B486" s="1">
        <v>10.4</v>
      </c>
      <c r="C486" s="1">
        <f t="shared" si="15"/>
        <v>10.04066666666667</v>
      </c>
    </row>
    <row r="487" spans="1:3">
      <c r="A487">
        <f t="shared" si="16"/>
        <v>1442</v>
      </c>
      <c r="B487" s="1">
        <v>10.4</v>
      </c>
      <c r="C487" s="1">
        <f t="shared" si="15"/>
        <v>10.092000000000004</v>
      </c>
    </row>
    <row r="488" spans="1:3">
      <c r="A488">
        <f t="shared" si="16"/>
        <v>1443</v>
      </c>
      <c r="B488" s="1">
        <v>10.4</v>
      </c>
      <c r="C488" s="1">
        <f t="shared" si="15"/>
        <v>10.143333333333336</v>
      </c>
    </row>
    <row r="489" spans="1:3">
      <c r="A489">
        <f t="shared" si="16"/>
        <v>1444</v>
      </c>
      <c r="B489" s="1">
        <v>10.4</v>
      </c>
      <c r="C489" s="1">
        <f t="shared" si="15"/>
        <v>10.321333333333337</v>
      </c>
    </row>
    <row r="490" spans="1:3">
      <c r="A490">
        <f t="shared" si="16"/>
        <v>1445</v>
      </c>
      <c r="B490" s="1">
        <v>10.4</v>
      </c>
      <c r="C490" s="1">
        <f t="shared" si="15"/>
        <v>10.499333333333336</v>
      </c>
    </row>
    <row r="491" spans="1:3">
      <c r="A491">
        <f t="shared" si="16"/>
        <v>1446</v>
      </c>
      <c r="B491" s="1">
        <v>10.4</v>
      </c>
      <c r="C491" s="1">
        <f t="shared" si="15"/>
        <v>10.677333333333337</v>
      </c>
    </row>
    <row r="492" spans="1:3">
      <c r="A492">
        <f t="shared" si="16"/>
        <v>1447</v>
      </c>
      <c r="B492" s="1">
        <v>10.4</v>
      </c>
      <c r="C492" s="1">
        <f t="shared" si="15"/>
        <v>10.855333333333336</v>
      </c>
    </row>
    <row r="493" spans="1:3">
      <c r="A493">
        <f t="shared" si="16"/>
        <v>1448</v>
      </c>
      <c r="B493" s="1">
        <v>10.4</v>
      </c>
      <c r="C493" s="1">
        <f t="shared" si="15"/>
        <v>11.033333333333337</v>
      </c>
    </row>
    <row r="494" spans="1:3">
      <c r="A494">
        <f t="shared" si="16"/>
        <v>1449</v>
      </c>
      <c r="B494" s="1">
        <v>10.4</v>
      </c>
      <c r="C494" s="1">
        <f t="shared" si="15"/>
        <v>11.160000000000002</v>
      </c>
    </row>
    <row r="495" spans="1:3">
      <c r="A495">
        <f t="shared" si="16"/>
        <v>1450</v>
      </c>
      <c r="B495" s="1">
        <v>10.4</v>
      </c>
      <c r="C495" s="1">
        <f t="shared" si="15"/>
        <v>11.286666666666669</v>
      </c>
    </row>
    <row r="496" spans="1:3">
      <c r="A496">
        <f t="shared" si="16"/>
        <v>1451</v>
      </c>
      <c r="B496" s="1">
        <v>12.3</v>
      </c>
      <c r="C496" s="1">
        <f t="shared" si="15"/>
        <v>11.413333333333334</v>
      </c>
    </row>
    <row r="497" spans="1:5">
      <c r="A497">
        <f t="shared" si="16"/>
        <v>1452</v>
      </c>
      <c r="B497" s="1">
        <v>12.3</v>
      </c>
      <c r="C497" s="1">
        <f t="shared" si="15"/>
        <v>11.540000000000001</v>
      </c>
    </row>
    <row r="498" spans="1:5">
      <c r="A498">
        <f t="shared" si="16"/>
        <v>1453</v>
      </c>
      <c r="B498" s="1">
        <v>12.3</v>
      </c>
      <c r="C498" s="1">
        <f t="shared" si="15"/>
        <v>11.666666666666668</v>
      </c>
      <c r="E498" t="s">
        <v>5</v>
      </c>
    </row>
    <row r="499" spans="1:5">
      <c r="A499">
        <f t="shared" si="16"/>
        <v>1454</v>
      </c>
      <c r="B499" s="1">
        <v>12.3</v>
      </c>
      <c r="C499" s="1">
        <f t="shared" si="15"/>
        <v>11.973333333333334</v>
      </c>
    </row>
    <row r="500" spans="1:5">
      <c r="A500">
        <f t="shared" si="16"/>
        <v>1455</v>
      </c>
      <c r="B500" s="1">
        <v>12.3</v>
      </c>
      <c r="C500" s="1">
        <f t="shared" si="15"/>
        <v>12.280000000000001</v>
      </c>
    </row>
    <row r="501" spans="1:5">
      <c r="A501">
        <f t="shared" si="16"/>
        <v>1456</v>
      </c>
      <c r="B501" s="1">
        <v>12.3</v>
      </c>
      <c r="C501" s="1">
        <f t="shared" si="15"/>
        <v>12.586666666666668</v>
      </c>
    </row>
    <row r="502" spans="1:5">
      <c r="A502">
        <f t="shared" si="16"/>
        <v>1457</v>
      </c>
      <c r="B502" s="1">
        <v>12.3</v>
      </c>
      <c r="C502" s="1">
        <f t="shared" si="15"/>
        <v>12.893333333333333</v>
      </c>
    </row>
    <row r="503" spans="1:5">
      <c r="A503">
        <f t="shared" si="16"/>
        <v>1458</v>
      </c>
      <c r="B503" s="1">
        <v>12.3</v>
      </c>
      <c r="C503" s="1">
        <f t="shared" si="15"/>
        <v>13.2</v>
      </c>
    </row>
    <row r="504" spans="1:5">
      <c r="A504">
        <f t="shared" si="16"/>
        <v>1459</v>
      </c>
      <c r="B504" s="1">
        <v>12.3</v>
      </c>
      <c r="C504" s="1">
        <f t="shared" si="15"/>
        <v>13.379999999999999</v>
      </c>
    </row>
    <row r="505" spans="1:5">
      <c r="A505">
        <f t="shared" si="16"/>
        <v>1460</v>
      </c>
      <c r="B505" s="1">
        <v>12.3</v>
      </c>
      <c r="C505" s="1">
        <f t="shared" si="15"/>
        <v>13.559999999999999</v>
      </c>
    </row>
    <row r="506" spans="1:5">
      <c r="A506">
        <f t="shared" si="16"/>
        <v>1461</v>
      </c>
      <c r="B506" s="1">
        <v>15</v>
      </c>
      <c r="C506" s="1">
        <f t="shared" si="15"/>
        <v>13.74</v>
      </c>
    </row>
    <row r="507" spans="1:5">
      <c r="A507">
        <f t="shared" si="16"/>
        <v>1462</v>
      </c>
      <c r="B507" s="1">
        <v>15</v>
      </c>
      <c r="C507" s="1">
        <f t="shared" si="15"/>
        <v>13.92</v>
      </c>
    </row>
    <row r="508" spans="1:5">
      <c r="A508">
        <f t="shared" si="16"/>
        <v>1463</v>
      </c>
      <c r="B508" s="1">
        <v>15</v>
      </c>
      <c r="C508" s="1">
        <f t="shared" si="15"/>
        <v>14.1</v>
      </c>
    </row>
    <row r="509" spans="1:5">
      <c r="A509">
        <f t="shared" si="16"/>
        <v>1464</v>
      </c>
      <c r="B509" s="1">
        <v>15</v>
      </c>
      <c r="C509" s="1">
        <f t="shared" si="15"/>
        <v>14.3</v>
      </c>
    </row>
    <row r="510" spans="1:5">
      <c r="A510">
        <f t="shared" si="16"/>
        <v>1465</v>
      </c>
      <c r="B510" s="1">
        <v>15</v>
      </c>
      <c r="C510" s="1">
        <f t="shared" si="15"/>
        <v>14.500000000000002</v>
      </c>
    </row>
    <row r="511" spans="1:5">
      <c r="A511">
        <f t="shared" si="16"/>
        <v>1466</v>
      </c>
      <c r="B511" s="1">
        <v>15</v>
      </c>
      <c r="C511" s="1">
        <f t="shared" si="15"/>
        <v>14.700000000000001</v>
      </c>
    </row>
    <row r="512" spans="1:5">
      <c r="A512">
        <f t="shared" si="16"/>
        <v>1467</v>
      </c>
      <c r="B512" s="1">
        <v>15</v>
      </c>
      <c r="C512" s="1">
        <f t="shared" si="15"/>
        <v>14.900000000000004</v>
      </c>
    </row>
    <row r="513" spans="1:5">
      <c r="A513">
        <f t="shared" si="16"/>
        <v>1468</v>
      </c>
      <c r="B513" s="1">
        <v>15</v>
      </c>
      <c r="C513" s="1">
        <f t="shared" si="15"/>
        <v>15.100000000000003</v>
      </c>
    </row>
    <row r="514" spans="1:5">
      <c r="A514">
        <f t="shared" si="16"/>
        <v>1469</v>
      </c>
      <c r="B514" s="1">
        <v>15</v>
      </c>
      <c r="C514" s="1">
        <f t="shared" si="15"/>
        <v>15.120000000000005</v>
      </c>
    </row>
    <row r="515" spans="1:5">
      <c r="A515">
        <f t="shared" si="16"/>
        <v>1470</v>
      </c>
      <c r="B515" s="1">
        <v>15</v>
      </c>
      <c r="C515" s="1">
        <f t="shared" si="15"/>
        <v>15.140000000000006</v>
      </c>
    </row>
    <row r="516" spans="1:5">
      <c r="A516">
        <f t="shared" si="16"/>
        <v>1471</v>
      </c>
      <c r="B516" s="1">
        <v>15.3</v>
      </c>
      <c r="C516" s="1">
        <f t="shared" si="15"/>
        <v>15.160000000000004</v>
      </c>
    </row>
    <row r="517" spans="1:5">
      <c r="A517">
        <f t="shared" si="16"/>
        <v>1472</v>
      </c>
      <c r="B517" s="1">
        <v>15.3</v>
      </c>
      <c r="C517" s="1">
        <f t="shared" si="15"/>
        <v>15.180000000000005</v>
      </c>
      <c r="E517" t="s">
        <v>5</v>
      </c>
    </row>
    <row r="518" spans="1:5">
      <c r="A518">
        <f t="shared" si="16"/>
        <v>1473</v>
      </c>
      <c r="B518" s="1">
        <v>15.3</v>
      </c>
      <c r="C518" s="1">
        <f t="shared" si="15"/>
        <v>15.200000000000005</v>
      </c>
    </row>
    <row r="519" spans="1:5">
      <c r="A519">
        <f t="shared" si="16"/>
        <v>1474</v>
      </c>
      <c r="B519" s="1">
        <v>15.3</v>
      </c>
      <c r="C519" s="1">
        <f t="shared" si="15"/>
        <v>15.420000000000005</v>
      </c>
    </row>
    <row r="520" spans="1:5">
      <c r="A520">
        <f t="shared" si="16"/>
        <v>1475</v>
      </c>
      <c r="B520" s="1">
        <v>15.3</v>
      </c>
      <c r="C520" s="1">
        <f t="shared" si="15"/>
        <v>15.640000000000004</v>
      </c>
    </row>
    <row r="521" spans="1:5">
      <c r="A521">
        <f t="shared" si="16"/>
        <v>1476</v>
      </c>
      <c r="B521" s="1">
        <v>15.3</v>
      </c>
      <c r="C521" s="1">
        <f t="shared" si="15"/>
        <v>15.860000000000005</v>
      </c>
    </row>
    <row r="522" spans="1:5">
      <c r="A522">
        <f t="shared" si="16"/>
        <v>1477</v>
      </c>
      <c r="B522" s="1">
        <v>15.3</v>
      </c>
      <c r="C522" s="1">
        <f t="shared" si="15"/>
        <v>16.080000000000005</v>
      </c>
    </row>
    <row r="523" spans="1:5">
      <c r="A523">
        <f t="shared" si="16"/>
        <v>1478</v>
      </c>
      <c r="B523" s="1">
        <v>15.3</v>
      </c>
      <c r="C523" s="1">
        <f t="shared" si="15"/>
        <v>16.300000000000004</v>
      </c>
    </row>
    <row r="524" spans="1:5">
      <c r="A524">
        <f t="shared" si="16"/>
        <v>1479</v>
      </c>
      <c r="B524" s="1">
        <v>15.3</v>
      </c>
      <c r="C524" s="1">
        <f t="shared" si="15"/>
        <v>16.500000000000004</v>
      </c>
    </row>
    <row r="525" spans="1:5">
      <c r="A525">
        <f t="shared" si="16"/>
        <v>1480</v>
      </c>
      <c r="B525" s="1">
        <v>15.3</v>
      </c>
      <c r="C525" s="1">
        <f t="shared" ref="C525:C588" si="17">AVERAGE(B518:B532)</f>
        <v>16.700000000000003</v>
      </c>
    </row>
    <row r="526" spans="1:5">
      <c r="A526">
        <f t="shared" si="16"/>
        <v>1481</v>
      </c>
      <c r="B526" s="1">
        <v>18.3</v>
      </c>
      <c r="C526" s="1">
        <f t="shared" si="17"/>
        <v>16.900000000000002</v>
      </c>
    </row>
    <row r="527" spans="1:5">
      <c r="A527">
        <f t="shared" si="16"/>
        <v>1482</v>
      </c>
      <c r="B527" s="1">
        <v>18.3</v>
      </c>
      <c r="C527" s="1">
        <f t="shared" si="17"/>
        <v>17.100000000000005</v>
      </c>
    </row>
    <row r="528" spans="1:5">
      <c r="A528">
        <f t="shared" si="16"/>
        <v>1483</v>
      </c>
      <c r="B528" s="1">
        <v>18.3</v>
      </c>
      <c r="C528" s="1">
        <f t="shared" si="17"/>
        <v>17.300000000000004</v>
      </c>
    </row>
    <row r="529" spans="1:5">
      <c r="A529">
        <f t="shared" si="16"/>
        <v>1484</v>
      </c>
      <c r="B529" s="1">
        <v>18.3</v>
      </c>
      <c r="C529" s="1">
        <f t="shared" si="17"/>
        <v>17.766666666666669</v>
      </c>
    </row>
    <row r="530" spans="1:5">
      <c r="A530">
        <f t="shared" si="16"/>
        <v>1485</v>
      </c>
      <c r="B530" s="1">
        <v>18.3</v>
      </c>
      <c r="C530" s="1">
        <f t="shared" si="17"/>
        <v>18.233333333333338</v>
      </c>
    </row>
    <row r="531" spans="1:5">
      <c r="A531">
        <f t="shared" si="16"/>
        <v>1486</v>
      </c>
      <c r="B531" s="1">
        <v>18.3</v>
      </c>
      <c r="C531" s="1">
        <f t="shared" si="17"/>
        <v>18.700000000000003</v>
      </c>
    </row>
    <row r="532" spans="1:5">
      <c r="A532">
        <f t="shared" si="16"/>
        <v>1487</v>
      </c>
      <c r="B532" s="1">
        <v>18.3</v>
      </c>
      <c r="C532" s="1">
        <f t="shared" si="17"/>
        <v>19.166666666666671</v>
      </c>
    </row>
    <row r="533" spans="1:5">
      <c r="A533">
        <f t="shared" si="16"/>
        <v>1488</v>
      </c>
      <c r="B533" s="1">
        <v>18.3</v>
      </c>
      <c r="C533" s="1">
        <f t="shared" si="17"/>
        <v>19.633333333333336</v>
      </c>
    </row>
    <row r="534" spans="1:5">
      <c r="A534">
        <f t="shared" si="16"/>
        <v>1489</v>
      </c>
      <c r="B534" s="1">
        <v>18.3</v>
      </c>
      <c r="C534" s="1">
        <f t="shared" si="17"/>
        <v>19.900000000000002</v>
      </c>
    </row>
    <row r="535" spans="1:5">
      <c r="A535">
        <f t="shared" si="16"/>
        <v>1490</v>
      </c>
      <c r="B535" s="1">
        <v>18.3</v>
      </c>
      <c r="C535" s="1">
        <f t="shared" si="17"/>
        <v>20.166666666666671</v>
      </c>
    </row>
    <row r="536" spans="1:5">
      <c r="A536">
        <f t="shared" si="16"/>
        <v>1491</v>
      </c>
      <c r="B536" s="1">
        <v>22.3</v>
      </c>
      <c r="C536" s="1">
        <f t="shared" si="17"/>
        <v>20.433333333333337</v>
      </c>
      <c r="E536" t="s">
        <v>8</v>
      </c>
    </row>
    <row r="537" spans="1:5">
      <c r="A537">
        <f t="shared" si="16"/>
        <v>1492</v>
      </c>
      <c r="B537" s="1">
        <v>22.3</v>
      </c>
      <c r="C537" s="1">
        <f t="shared" si="17"/>
        <v>20.700000000000003</v>
      </c>
    </row>
    <row r="538" spans="1:5">
      <c r="A538">
        <f t="shared" si="16"/>
        <v>1493</v>
      </c>
      <c r="B538" s="1">
        <v>22.3</v>
      </c>
      <c r="C538" s="1">
        <f t="shared" si="17"/>
        <v>20.966666666666672</v>
      </c>
    </row>
    <row r="539" spans="1:5">
      <c r="A539">
        <f t="shared" si="16"/>
        <v>1494</v>
      </c>
      <c r="B539" s="1">
        <v>22.3</v>
      </c>
      <c r="C539" s="1">
        <f t="shared" si="17"/>
        <v>21.166666666666671</v>
      </c>
    </row>
    <row r="540" spans="1:5">
      <c r="A540">
        <f t="shared" si="16"/>
        <v>1495</v>
      </c>
      <c r="B540" s="1">
        <v>22.3</v>
      </c>
      <c r="C540" s="1">
        <f t="shared" si="17"/>
        <v>21.366666666666671</v>
      </c>
    </row>
    <row r="541" spans="1:5">
      <c r="A541">
        <f t="shared" si="16"/>
        <v>1496</v>
      </c>
      <c r="B541" s="1">
        <v>22.3</v>
      </c>
      <c r="C541" s="1">
        <f t="shared" si="17"/>
        <v>21.56666666666667</v>
      </c>
    </row>
    <row r="542" spans="1:5">
      <c r="A542">
        <f t="shared" ref="A542:A605" si="18">A541+1</f>
        <v>1497</v>
      </c>
      <c r="B542" s="1">
        <v>22.3</v>
      </c>
      <c r="C542" s="1">
        <f t="shared" si="17"/>
        <v>21.766666666666673</v>
      </c>
    </row>
    <row r="543" spans="1:5">
      <c r="A543">
        <f t="shared" si="18"/>
        <v>1498</v>
      </c>
      <c r="B543" s="1">
        <v>22.3</v>
      </c>
      <c r="C543" s="1">
        <f t="shared" si="17"/>
        <v>21.966666666666676</v>
      </c>
    </row>
    <row r="544" spans="1:5">
      <c r="A544">
        <f t="shared" si="18"/>
        <v>1499</v>
      </c>
      <c r="B544" s="1">
        <v>22.3</v>
      </c>
      <c r="C544" s="1">
        <f t="shared" si="17"/>
        <v>21.900000000000009</v>
      </c>
    </row>
    <row r="545" spans="1:5">
      <c r="A545">
        <f t="shared" si="18"/>
        <v>1500</v>
      </c>
      <c r="B545" s="1">
        <v>22.3</v>
      </c>
      <c r="C545" s="1">
        <f t="shared" si="17"/>
        <v>21.833333333333339</v>
      </c>
    </row>
    <row r="546" spans="1:5">
      <c r="A546">
        <f t="shared" si="18"/>
        <v>1501</v>
      </c>
      <c r="B546" s="1">
        <v>21.3</v>
      </c>
      <c r="C546" s="1">
        <f t="shared" si="17"/>
        <v>21.766666666666673</v>
      </c>
    </row>
    <row r="547" spans="1:5">
      <c r="A547">
        <f t="shared" si="18"/>
        <v>1502</v>
      </c>
      <c r="B547" s="1">
        <v>21.3</v>
      </c>
      <c r="C547" s="1">
        <f t="shared" si="17"/>
        <v>21.700000000000006</v>
      </c>
    </row>
    <row r="548" spans="1:5">
      <c r="A548">
        <f t="shared" si="18"/>
        <v>1503</v>
      </c>
      <c r="B548" s="1">
        <v>21.3</v>
      </c>
      <c r="C548" s="1">
        <f t="shared" si="17"/>
        <v>21.63333333333334</v>
      </c>
    </row>
    <row r="549" spans="1:5">
      <c r="A549">
        <f t="shared" si="18"/>
        <v>1504</v>
      </c>
      <c r="B549" s="1">
        <v>21.3</v>
      </c>
      <c r="C549" s="1">
        <f t="shared" si="17"/>
        <v>21.335333333333338</v>
      </c>
    </row>
    <row r="550" spans="1:5">
      <c r="A550">
        <f t="shared" si="18"/>
        <v>1505</v>
      </c>
      <c r="B550" s="1">
        <v>21.3</v>
      </c>
      <c r="C550" s="1">
        <f t="shared" si="17"/>
        <v>21.037333333333336</v>
      </c>
    </row>
    <row r="551" spans="1:5">
      <c r="A551">
        <f t="shared" si="18"/>
        <v>1506</v>
      </c>
      <c r="B551" s="1">
        <v>21.3</v>
      </c>
      <c r="C551" s="1">
        <f t="shared" si="17"/>
        <v>20.739333333333335</v>
      </c>
    </row>
    <row r="552" spans="1:5">
      <c r="A552">
        <f t="shared" si="18"/>
        <v>1507</v>
      </c>
      <c r="B552" s="1">
        <v>21.3</v>
      </c>
      <c r="C552" s="1">
        <f t="shared" si="17"/>
        <v>20.441333333333333</v>
      </c>
    </row>
    <row r="553" spans="1:5">
      <c r="A553">
        <f t="shared" si="18"/>
        <v>1508</v>
      </c>
      <c r="B553" s="1">
        <v>21.3</v>
      </c>
      <c r="C553" s="1">
        <f t="shared" si="17"/>
        <v>20.143333333333331</v>
      </c>
    </row>
    <row r="554" spans="1:5">
      <c r="A554">
        <f t="shared" si="18"/>
        <v>1509</v>
      </c>
      <c r="B554" s="1">
        <v>21.3</v>
      </c>
      <c r="C554" s="1">
        <f t="shared" si="17"/>
        <v>19.911999999999995</v>
      </c>
    </row>
    <row r="555" spans="1:5">
      <c r="A555">
        <f t="shared" si="18"/>
        <v>1510</v>
      </c>
      <c r="B555" s="1">
        <v>21.3</v>
      </c>
      <c r="C555" s="1">
        <f t="shared" si="17"/>
        <v>19.68066666666666</v>
      </c>
      <c r="E555" t="s">
        <v>5</v>
      </c>
    </row>
    <row r="556" spans="1:5">
      <c r="A556">
        <f t="shared" si="18"/>
        <v>1511</v>
      </c>
      <c r="B556" s="1">
        <v>17.829999999999998</v>
      </c>
      <c r="C556" s="1">
        <f t="shared" si="17"/>
        <v>19.449333333333325</v>
      </c>
    </row>
    <row r="557" spans="1:5">
      <c r="A557">
        <f t="shared" si="18"/>
        <v>1512</v>
      </c>
      <c r="B557" s="1">
        <v>17.829999999999998</v>
      </c>
      <c r="C557" s="1">
        <f t="shared" si="17"/>
        <v>19.217999999999993</v>
      </c>
    </row>
    <row r="558" spans="1:5">
      <c r="A558">
        <f t="shared" si="18"/>
        <v>1513</v>
      </c>
      <c r="B558" s="1">
        <v>17.829999999999998</v>
      </c>
      <c r="C558" s="1">
        <f t="shared" si="17"/>
        <v>18.986666666666661</v>
      </c>
    </row>
    <row r="559" spans="1:5">
      <c r="A559">
        <f t="shared" si="18"/>
        <v>1514</v>
      </c>
      <c r="B559" s="1">
        <v>17.829999999999998</v>
      </c>
      <c r="C559" s="1">
        <f t="shared" si="17"/>
        <v>18.909333333333326</v>
      </c>
    </row>
    <row r="560" spans="1:5">
      <c r="A560">
        <f t="shared" si="18"/>
        <v>1515</v>
      </c>
      <c r="B560" s="1">
        <v>17.829999999999998</v>
      </c>
      <c r="C560" s="1">
        <f t="shared" si="17"/>
        <v>18.831999999999994</v>
      </c>
    </row>
    <row r="561" spans="1:5">
      <c r="A561">
        <f t="shared" si="18"/>
        <v>1516</v>
      </c>
      <c r="B561" s="1">
        <v>17.829999999999998</v>
      </c>
      <c r="C561" s="1">
        <f t="shared" si="17"/>
        <v>18.754666666666658</v>
      </c>
    </row>
    <row r="562" spans="1:5">
      <c r="A562">
        <f t="shared" si="18"/>
        <v>1517</v>
      </c>
      <c r="B562" s="1">
        <v>17.829999999999998</v>
      </c>
      <c r="C562" s="1">
        <f t="shared" si="17"/>
        <v>18.677333333333323</v>
      </c>
    </row>
    <row r="563" spans="1:5">
      <c r="A563">
        <f t="shared" si="18"/>
        <v>1518</v>
      </c>
      <c r="B563" s="1">
        <v>17.829999999999998</v>
      </c>
      <c r="C563" s="1">
        <f t="shared" si="17"/>
        <v>18.599999999999991</v>
      </c>
    </row>
    <row r="564" spans="1:5">
      <c r="A564">
        <f t="shared" si="18"/>
        <v>1519</v>
      </c>
      <c r="B564" s="1">
        <v>17.829999999999998</v>
      </c>
      <c r="C564" s="1">
        <f t="shared" si="17"/>
        <v>18.753999999999994</v>
      </c>
    </row>
    <row r="565" spans="1:5">
      <c r="A565">
        <f t="shared" si="18"/>
        <v>1520</v>
      </c>
      <c r="B565" s="1">
        <v>17.829999999999998</v>
      </c>
      <c r="C565" s="1">
        <f t="shared" si="17"/>
        <v>18.907999999999994</v>
      </c>
    </row>
    <row r="566" spans="1:5">
      <c r="A566">
        <f t="shared" si="18"/>
        <v>1521</v>
      </c>
      <c r="B566" s="1">
        <v>20.14</v>
      </c>
      <c r="C566" s="1">
        <f t="shared" si="17"/>
        <v>19.061999999999994</v>
      </c>
    </row>
    <row r="567" spans="1:5">
      <c r="A567">
        <f t="shared" si="18"/>
        <v>1522</v>
      </c>
      <c r="B567" s="1">
        <v>20.14</v>
      </c>
      <c r="C567" s="1">
        <f t="shared" si="17"/>
        <v>19.215999999999994</v>
      </c>
    </row>
    <row r="568" spans="1:5">
      <c r="A568">
        <f t="shared" si="18"/>
        <v>1523</v>
      </c>
      <c r="B568" s="1">
        <v>20.14</v>
      </c>
      <c r="C568" s="1">
        <f t="shared" si="17"/>
        <v>19.369999999999994</v>
      </c>
    </row>
    <row r="569" spans="1:5">
      <c r="A569">
        <f t="shared" si="18"/>
        <v>1524</v>
      </c>
      <c r="B569" s="1">
        <v>20.14</v>
      </c>
      <c r="C569" s="1">
        <f t="shared" si="17"/>
        <v>19.601333333333329</v>
      </c>
    </row>
    <row r="570" spans="1:5">
      <c r="A570">
        <f t="shared" si="18"/>
        <v>1525</v>
      </c>
      <c r="B570" s="1">
        <v>20.14</v>
      </c>
      <c r="C570" s="1">
        <f t="shared" si="17"/>
        <v>19.832666666666665</v>
      </c>
    </row>
    <row r="571" spans="1:5">
      <c r="A571">
        <f t="shared" si="18"/>
        <v>1526</v>
      </c>
      <c r="B571" s="1">
        <v>20.14</v>
      </c>
      <c r="C571" s="1">
        <f t="shared" si="17"/>
        <v>20.064</v>
      </c>
    </row>
    <row r="572" spans="1:5">
      <c r="A572">
        <f t="shared" si="18"/>
        <v>1527</v>
      </c>
      <c r="B572" s="1">
        <v>20.14</v>
      </c>
      <c r="C572" s="1">
        <f t="shared" si="17"/>
        <v>20.295333333333335</v>
      </c>
    </row>
    <row r="573" spans="1:5">
      <c r="A573">
        <f t="shared" si="18"/>
        <v>1528</v>
      </c>
      <c r="B573" s="1">
        <v>20.14</v>
      </c>
      <c r="C573" s="1">
        <f t="shared" si="17"/>
        <v>20.526666666666667</v>
      </c>
    </row>
    <row r="574" spans="1:5">
      <c r="A574">
        <f t="shared" si="18"/>
        <v>1529</v>
      </c>
      <c r="B574" s="1">
        <v>20.14</v>
      </c>
      <c r="C574" s="1">
        <f t="shared" si="17"/>
        <v>20.604000000000003</v>
      </c>
    </row>
    <row r="575" spans="1:5">
      <c r="A575">
        <f t="shared" si="18"/>
        <v>1530</v>
      </c>
      <c r="B575" s="1">
        <v>20.14</v>
      </c>
      <c r="C575" s="1">
        <f t="shared" si="17"/>
        <v>20.681333333333338</v>
      </c>
      <c r="E575" t="s">
        <v>5</v>
      </c>
    </row>
    <row r="576" spans="1:5">
      <c r="A576">
        <f t="shared" si="18"/>
        <v>1531</v>
      </c>
      <c r="B576" s="1">
        <v>21.3</v>
      </c>
      <c r="C576" s="1">
        <f t="shared" si="17"/>
        <v>20.758666666666674</v>
      </c>
    </row>
    <row r="577" spans="1:3">
      <c r="A577">
        <f t="shared" si="18"/>
        <v>1532</v>
      </c>
      <c r="B577" s="1">
        <v>21.3</v>
      </c>
      <c r="C577" s="1">
        <f t="shared" si="17"/>
        <v>20.836000000000006</v>
      </c>
    </row>
    <row r="578" spans="1:3">
      <c r="A578">
        <f t="shared" si="18"/>
        <v>1533</v>
      </c>
      <c r="B578" s="1">
        <v>21.3</v>
      </c>
      <c r="C578" s="1">
        <f t="shared" si="17"/>
        <v>20.913333333333341</v>
      </c>
    </row>
    <row r="579" spans="1:3">
      <c r="A579">
        <f t="shared" si="18"/>
        <v>1534</v>
      </c>
      <c r="B579" s="1">
        <v>21.3</v>
      </c>
      <c r="C579" s="1">
        <f t="shared" si="17"/>
        <v>20.936000000000003</v>
      </c>
    </row>
    <row r="580" spans="1:3">
      <c r="A580">
        <f t="shared" si="18"/>
        <v>1535</v>
      </c>
      <c r="B580" s="1">
        <v>21.3</v>
      </c>
      <c r="C580" s="1">
        <f t="shared" si="17"/>
        <v>20.958666666666673</v>
      </c>
    </row>
    <row r="581" spans="1:3">
      <c r="A581">
        <f t="shared" si="18"/>
        <v>1536</v>
      </c>
      <c r="B581" s="1">
        <v>21.3</v>
      </c>
      <c r="C581" s="1">
        <f t="shared" si="17"/>
        <v>20.981333333333339</v>
      </c>
    </row>
    <row r="582" spans="1:3">
      <c r="A582">
        <f t="shared" si="18"/>
        <v>1537</v>
      </c>
      <c r="B582" s="1">
        <v>21.3</v>
      </c>
      <c r="C582" s="1">
        <f t="shared" si="17"/>
        <v>21.004000000000005</v>
      </c>
    </row>
    <row r="583" spans="1:3">
      <c r="A583">
        <f t="shared" si="18"/>
        <v>1538</v>
      </c>
      <c r="B583" s="1">
        <v>21.3</v>
      </c>
      <c r="C583" s="1">
        <f t="shared" si="17"/>
        <v>21.026666666666667</v>
      </c>
    </row>
    <row r="584" spans="1:3">
      <c r="A584">
        <f t="shared" si="18"/>
        <v>1539</v>
      </c>
      <c r="B584" s="1">
        <v>21.3</v>
      </c>
      <c r="C584" s="1">
        <f t="shared" si="17"/>
        <v>20.972000000000001</v>
      </c>
    </row>
    <row r="585" spans="1:3">
      <c r="A585">
        <f t="shared" si="18"/>
        <v>1540</v>
      </c>
      <c r="B585" s="1">
        <v>21.3</v>
      </c>
      <c r="C585" s="1">
        <f t="shared" si="17"/>
        <v>20.917333333333332</v>
      </c>
    </row>
    <row r="586" spans="1:3">
      <c r="A586">
        <f t="shared" si="18"/>
        <v>1541</v>
      </c>
      <c r="B586" s="1">
        <v>20.48</v>
      </c>
      <c r="C586" s="1">
        <f t="shared" si="17"/>
        <v>20.862666666666666</v>
      </c>
    </row>
    <row r="587" spans="1:3">
      <c r="A587">
        <f t="shared" si="18"/>
        <v>1542</v>
      </c>
      <c r="B587" s="1">
        <v>20.48</v>
      </c>
      <c r="C587" s="1">
        <f t="shared" si="17"/>
        <v>20.808</v>
      </c>
    </row>
    <row r="588" spans="1:3">
      <c r="A588">
        <f t="shared" si="18"/>
        <v>1543</v>
      </c>
      <c r="B588" s="1">
        <v>20.48</v>
      </c>
      <c r="C588" s="1">
        <f t="shared" si="17"/>
        <v>20.753333333333334</v>
      </c>
    </row>
    <row r="589" spans="1:3">
      <c r="A589">
        <f t="shared" si="18"/>
        <v>1544</v>
      </c>
      <c r="B589" s="1">
        <v>20.48</v>
      </c>
      <c r="C589" s="1">
        <f t="shared" ref="C589:C652" si="19">AVERAGE(B582:B596)</f>
        <v>20.85</v>
      </c>
    </row>
    <row r="590" spans="1:3">
      <c r="A590">
        <f t="shared" si="18"/>
        <v>1545</v>
      </c>
      <c r="B590" s="1">
        <v>20.48</v>
      </c>
      <c r="C590" s="1">
        <f t="shared" si="19"/>
        <v>20.946666666666665</v>
      </c>
    </row>
    <row r="591" spans="1:3">
      <c r="A591">
        <f t="shared" si="18"/>
        <v>1546</v>
      </c>
      <c r="B591" s="1">
        <v>20.48</v>
      </c>
      <c r="C591" s="1">
        <f t="shared" si="19"/>
        <v>21.043333333333333</v>
      </c>
    </row>
    <row r="592" spans="1:3">
      <c r="A592">
        <f t="shared" si="18"/>
        <v>1547</v>
      </c>
      <c r="B592" s="1">
        <v>20.48</v>
      </c>
      <c r="C592" s="1">
        <f t="shared" si="19"/>
        <v>21.139999999999997</v>
      </c>
    </row>
    <row r="593" spans="1:5">
      <c r="A593">
        <f t="shared" si="18"/>
        <v>1548</v>
      </c>
      <c r="B593" s="1">
        <v>20.48</v>
      </c>
      <c r="C593" s="1">
        <f t="shared" si="19"/>
        <v>21.236666666666665</v>
      </c>
    </row>
    <row r="594" spans="1:5">
      <c r="A594">
        <f t="shared" si="18"/>
        <v>1549</v>
      </c>
      <c r="B594" s="1">
        <v>20.48</v>
      </c>
      <c r="C594" s="1">
        <f t="shared" si="19"/>
        <v>21.387999999999998</v>
      </c>
      <c r="E594" t="s">
        <v>6</v>
      </c>
    </row>
    <row r="595" spans="1:5">
      <c r="A595">
        <f t="shared" si="18"/>
        <v>1550</v>
      </c>
      <c r="B595" s="1">
        <v>20.48</v>
      </c>
      <c r="C595" s="1">
        <f t="shared" si="19"/>
        <v>21.539333333333335</v>
      </c>
    </row>
    <row r="596" spans="1:5">
      <c r="A596">
        <f t="shared" si="18"/>
        <v>1551</v>
      </c>
      <c r="B596" s="1">
        <v>22.75</v>
      </c>
      <c r="C596" s="1">
        <f t="shared" si="19"/>
        <v>21.690666666666669</v>
      </c>
    </row>
    <row r="597" spans="1:5">
      <c r="A597">
        <f t="shared" si="18"/>
        <v>1552</v>
      </c>
      <c r="B597" s="1">
        <v>22.75</v>
      </c>
      <c r="C597" s="1">
        <f t="shared" si="19"/>
        <v>21.841999999999999</v>
      </c>
    </row>
    <row r="598" spans="1:5">
      <c r="A598">
        <f t="shared" si="18"/>
        <v>1553</v>
      </c>
      <c r="B598" s="1">
        <v>22.75</v>
      </c>
      <c r="C598" s="1">
        <f t="shared" si="19"/>
        <v>21.993333333333332</v>
      </c>
    </row>
    <row r="599" spans="1:5">
      <c r="A599">
        <f t="shared" si="18"/>
        <v>1554</v>
      </c>
      <c r="B599" s="1">
        <v>22.75</v>
      </c>
      <c r="C599" s="1">
        <f t="shared" si="19"/>
        <v>22.134666666666668</v>
      </c>
    </row>
    <row r="600" spans="1:5">
      <c r="A600">
        <f t="shared" si="18"/>
        <v>1555</v>
      </c>
      <c r="B600" s="1">
        <v>22.75</v>
      </c>
      <c r="C600" s="1">
        <f t="shared" si="19"/>
        <v>22.276000000000003</v>
      </c>
    </row>
    <row r="601" spans="1:5">
      <c r="A601">
        <f t="shared" si="18"/>
        <v>1556</v>
      </c>
      <c r="B601" s="1">
        <v>22.75</v>
      </c>
      <c r="C601" s="1">
        <f t="shared" si="19"/>
        <v>22.417333333333339</v>
      </c>
    </row>
    <row r="602" spans="1:5">
      <c r="A602">
        <f t="shared" si="18"/>
        <v>1557</v>
      </c>
      <c r="B602" s="1">
        <v>22.75</v>
      </c>
      <c r="C602" s="1">
        <f t="shared" si="19"/>
        <v>22.558666666666674</v>
      </c>
    </row>
    <row r="603" spans="1:5">
      <c r="A603">
        <f t="shared" si="18"/>
        <v>1558</v>
      </c>
      <c r="B603" s="1">
        <v>22.75</v>
      </c>
      <c r="C603" s="1">
        <f t="shared" si="19"/>
        <v>22.700000000000003</v>
      </c>
    </row>
    <row r="604" spans="1:5">
      <c r="A604">
        <f t="shared" si="18"/>
        <v>1559</v>
      </c>
      <c r="B604" s="1">
        <v>22.75</v>
      </c>
      <c r="C604" s="1">
        <f t="shared" si="19"/>
        <v>22.690000000000005</v>
      </c>
    </row>
    <row r="605" spans="1:5">
      <c r="A605">
        <f t="shared" si="18"/>
        <v>1560</v>
      </c>
      <c r="B605" s="1">
        <v>22.75</v>
      </c>
      <c r="C605" s="1">
        <f t="shared" si="19"/>
        <v>22.680000000000003</v>
      </c>
    </row>
    <row r="606" spans="1:5">
      <c r="A606">
        <f t="shared" ref="A606:A669" si="20">A605+1</f>
        <v>1561</v>
      </c>
      <c r="B606" s="1">
        <v>22.6</v>
      </c>
      <c r="C606" s="1">
        <f t="shared" si="19"/>
        <v>22.670000000000005</v>
      </c>
    </row>
    <row r="607" spans="1:5">
      <c r="A607">
        <f t="shared" si="20"/>
        <v>1562</v>
      </c>
      <c r="B607" s="1">
        <v>22.6</v>
      </c>
      <c r="C607" s="1">
        <f t="shared" si="19"/>
        <v>22.660000000000004</v>
      </c>
    </row>
    <row r="608" spans="1:5">
      <c r="A608">
        <f t="shared" si="20"/>
        <v>1563</v>
      </c>
      <c r="B608" s="1">
        <v>22.6</v>
      </c>
      <c r="C608" s="1">
        <f t="shared" si="19"/>
        <v>22.650000000000002</v>
      </c>
    </row>
    <row r="609" spans="1:5">
      <c r="A609">
        <f t="shared" si="20"/>
        <v>1564</v>
      </c>
      <c r="B609" s="1">
        <v>22.6</v>
      </c>
      <c r="C609" s="1">
        <f t="shared" si="19"/>
        <v>22.444000000000003</v>
      </c>
    </row>
    <row r="610" spans="1:5">
      <c r="A610">
        <f t="shared" si="20"/>
        <v>1565</v>
      </c>
      <c r="B610" s="1">
        <v>22.6</v>
      </c>
      <c r="C610" s="1">
        <f t="shared" si="19"/>
        <v>22.238000000000003</v>
      </c>
    </row>
    <row r="611" spans="1:5">
      <c r="A611">
        <f t="shared" si="20"/>
        <v>1566</v>
      </c>
      <c r="B611" s="1">
        <v>22.6</v>
      </c>
      <c r="C611" s="1">
        <f t="shared" si="19"/>
        <v>22.032</v>
      </c>
    </row>
    <row r="612" spans="1:5">
      <c r="A612">
        <f t="shared" si="20"/>
        <v>1567</v>
      </c>
      <c r="B612" s="1">
        <v>22.6</v>
      </c>
      <c r="C612" s="1">
        <f t="shared" si="19"/>
        <v>21.826000000000004</v>
      </c>
    </row>
    <row r="613" spans="1:5">
      <c r="A613">
        <f t="shared" si="20"/>
        <v>1568</v>
      </c>
      <c r="B613" s="1">
        <v>22.6</v>
      </c>
      <c r="C613" s="1">
        <f t="shared" si="19"/>
        <v>21.620000000000005</v>
      </c>
      <c r="E613" t="s">
        <v>5</v>
      </c>
    </row>
    <row r="614" spans="1:5">
      <c r="A614">
        <f t="shared" si="20"/>
        <v>1569</v>
      </c>
      <c r="B614" s="1">
        <v>22.6</v>
      </c>
      <c r="C614" s="1">
        <f t="shared" si="19"/>
        <v>21.424000000000003</v>
      </c>
    </row>
    <row r="615" spans="1:5">
      <c r="A615">
        <f t="shared" si="20"/>
        <v>1570</v>
      </c>
      <c r="B615" s="1">
        <v>22.6</v>
      </c>
      <c r="C615" s="1">
        <f t="shared" si="19"/>
        <v>21.228000000000005</v>
      </c>
    </row>
    <row r="616" spans="1:5">
      <c r="A616">
        <f t="shared" si="20"/>
        <v>1571</v>
      </c>
      <c r="B616" s="1">
        <v>19.66</v>
      </c>
      <c r="C616" s="1">
        <f t="shared" si="19"/>
        <v>21.032000000000004</v>
      </c>
    </row>
    <row r="617" spans="1:5">
      <c r="A617">
        <f t="shared" si="20"/>
        <v>1572</v>
      </c>
      <c r="B617" s="1">
        <v>19.66</v>
      </c>
      <c r="C617" s="1">
        <f t="shared" si="19"/>
        <v>20.836000000000002</v>
      </c>
    </row>
    <row r="618" spans="1:5">
      <c r="A618">
        <f t="shared" si="20"/>
        <v>1573</v>
      </c>
      <c r="B618" s="1">
        <v>19.66</v>
      </c>
      <c r="C618" s="1">
        <f t="shared" si="19"/>
        <v>20.64</v>
      </c>
    </row>
    <row r="619" spans="1:5">
      <c r="A619">
        <f t="shared" si="20"/>
        <v>1574</v>
      </c>
      <c r="B619" s="1">
        <v>19.66</v>
      </c>
      <c r="C619" s="1">
        <f t="shared" si="19"/>
        <v>20.812000000000001</v>
      </c>
    </row>
    <row r="620" spans="1:5">
      <c r="A620">
        <f t="shared" si="20"/>
        <v>1575</v>
      </c>
      <c r="B620" s="1">
        <v>19.66</v>
      </c>
      <c r="C620" s="1">
        <f t="shared" si="19"/>
        <v>20.983999999999998</v>
      </c>
    </row>
    <row r="621" spans="1:5">
      <c r="A621">
        <f t="shared" si="20"/>
        <v>1576</v>
      </c>
      <c r="B621" s="1">
        <v>19.66</v>
      </c>
      <c r="C621" s="1">
        <f t="shared" si="19"/>
        <v>21.155999999999999</v>
      </c>
    </row>
    <row r="622" spans="1:5">
      <c r="A622">
        <f t="shared" si="20"/>
        <v>1577</v>
      </c>
      <c r="B622" s="1">
        <v>19.66</v>
      </c>
      <c r="C622" s="1">
        <f t="shared" si="19"/>
        <v>21.327999999999999</v>
      </c>
    </row>
    <row r="623" spans="1:5">
      <c r="A623">
        <f t="shared" si="20"/>
        <v>1578</v>
      </c>
      <c r="B623" s="1">
        <v>19.66</v>
      </c>
      <c r="C623" s="1">
        <f t="shared" si="19"/>
        <v>21.5</v>
      </c>
    </row>
    <row r="624" spans="1:5">
      <c r="A624">
        <f t="shared" si="20"/>
        <v>1579</v>
      </c>
      <c r="B624" s="1">
        <v>19.66</v>
      </c>
      <c r="C624" s="1">
        <f t="shared" si="19"/>
        <v>21.868000000000002</v>
      </c>
    </row>
    <row r="625" spans="1:5">
      <c r="A625">
        <f t="shared" si="20"/>
        <v>1580</v>
      </c>
      <c r="B625" s="1">
        <v>19.66</v>
      </c>
      <c r="C625" s="1">
        <f t="shared" si="19"/>
        <v>22.236000000000001</v>
      </c>
    </row>
    <row r="626" spans="1:5">
      <c r="A626">
        <f t="shared" si="20"/>
        <v>1581</v>
      </c>
      <c r="B626" s="1">
        <v>25.18</v>
      </c>
      <c r="C626" s="1">
        <f t="shared" si="19"/>
        <v>22.604000000000003</v>
      </c>
    </row>
    <row r="627" spans="1:5">
      <c r="A627">
        <f t="shared" si="20"/>
        <v>1582</v>
      </c>
      <c r="B627" s="1">
        <v>25.18</v>
      </c>
      <c r="C627" s="1">
        <f t="shared" si="19"/>
        <v>22.972000000000001</v>
      </c>
    </row>
    <row r="628" spans="1:5">
      <c r="A628">
        <f t="shared" si="20"/>
        <v>1583</v>
      </c>
      <c r="B628" s="1">
        <v>25.18</v>
      </c>
      <c r="C628" s="1">
        <f t="shared" si="19"/>
        <v>23.34</v>
      </c>
    </row>
    <row r="629" spans="1:5">
      <c r="A629">
        <f t="shared" si="20"/>
        <v>1584</v>
      </c>
      <c r="B629" s="1">
        <v>25.18</v>
      </c>
      <c r="C629" s="1">
        <f t="shared" si="19"/>
        <v>23.710666666666672</v>
      </c>
    </row>
    <row r="630" spans="1:5">
      <c r="A630">
        <f t="shared" si="20"/>
        <v>1585</v>
      </c>
      <c r="B630" s="1">
        <v>25.18</v>
      </c>
      <c r="C630" s="1">
        <f t="shared" si="19"/>
        <v>24.081333333333337</v>
      </c>
    </row>
    <row r="631" spans="1:5">
      <c r="A631">
        <f t="shared" si="20"/>
        <v>1586</v>
      </c>
      <c r="B631" s="1">
        <v>25.18</v>
      </c>
      <c r="C631" s="1">
        <f t="shared" si="19"/>
        <v>24.452000000000005</v>
      </c>
    </row>
    <row r="632" spans="1:5">
      <c r="A632">
        <f t="shared" si="20"/>
        <v>1587</v>
      </c>
      <c r="B632" s="1">
        <v>25.18</v>
      </c>
      <c r="C632" s="1">
        <f t="shared" si="19"/>
        <v>24.822666666666677</v>
      </c>
      <c r="E632" t="s">
        <v>5</v>
      </c>
    </row>
    <row r="633" spans="1:5">
      <c r="A633">
        <f t="shared" si="20"/>
        <v>1588</v>
      </c>
      <c r="B633" s="1">
        <v>25.18</v>
      </c>
      <c r="C633" s="1">
        <f t="shared" si="19"/>
        <v>25.193333333333339</v>
      </c>
    </row>
    <row r="634" spans="1:5">
      <c r="A634">
        <f t="shared" si="20"/>
        <v>1589</v>
      </c>
      <c r="B634" s="1">
        <v>25.18</v>
      </c>
      <c r="C634" s="1">
        <f t="shared" si="19"/>
        <v>25.196000000000012</v>
      </c>
    </row>
    <row r="635" spans="1:5">
      <c r="A635">
        <f t="shared" si="20"/>
        <v>1590</v>
      </c>
      <c r="B635" s="1">
        <v>25.18</v>
      </c>
      <c r="C635" s="1">
        <f t="shared" si="19"/>
        <v>25.198666666666675</v>
      </c>
    </row>
    <row r="636" spans="1:5">
      <c r="A636">
        <f t="shared" si="20"/>
        <v>1591</v>
      </c>
      <c r="B636" s="1">
        <v>25.22</v>
      </c>
      <c r="C636" s="1">
        <f t="shared" si="19"/>
        <v>25.201333333333341</v>
      </c>
    </row>
    <row r="637" spans="1:5">
      <c r="A637">
        <f t="shared" si="20"/>
        <v>1592</v>
      </c>
      <c r="B637" s="1">
        <v>25.22</v>
      </c>
      <c r="C637" s="1">
        <f t="shared" si="19"/>
        <v>25.204000000000004</v>
      </c>
    </row>
    <row r="638" spans="1:5">
      <c r="A638">
        <f t="shared" si="20"/>
        <v>1593</v>
      </c>
      <c r="B638" s="1">
        <v>25.22</v>
      </c>
      <c r="C638" s="1">
        <f t="shared" si="19"/>
        <v>25.206666666666674</v>
      </c>
    </row>
    <row r="639" spans="1:5">
      <c r="A639">
        <f t="shared" si="20"/>
        <v>1594</v>
      </c>
      <c r="B639" s="1">
        <v>25.22</v>
      </c>
      <c r="C639" s="1">
        <f t="shared" si="19"/>
        <v>25.301333333333339</v>
      </c>
    </row>
    <row r="640" spans="1:5">
      <c r="A640">
        <f t="shared" si="20"/>
        <v>1595</v>
      </c>
      <c r="B640" s="1">
        <v>25.22</v>
      </c>
      <c r="C640" s="1">
        <f t="shared" si="19"/>
        <v>25.396000000000004</v>
      </c>
    </row>
    <row r="641" spans="1:5">
      <c r="A641">
        <f t="shared" si="20"/>
        <v>1596</v>
      </c>
      <c r="B641" s="1">
        <v>25.22</v>
      </c>
      <c r="C641" s="1">
        <f t="shared" si="19"/>
        <v>25.490666666666677</v>
      </c>
    </row>
    <row r="642" spans="1:5">
      <c r="A642">
        <f t="shared" si="20"/>
        <v>1597</v>
      </c>
      <c r="B642" s="1">
        <v>25.22</v>
      </c>
      <c r="C642" s="1">
        <f t="shared" si="19"/>
        <v>25.585333333333338</v>
      </c>
    </row>
    <row r="643" spans="1:5">
      <c r="A643">
        <f t="shared" si="20"/>
        <v>1598</v>
      </c>
      <c r="B643" s="1">
        <v>25.22</v>
      </c>
      <c r="C643" s="1">
        <f t="shared" si="19"/>
        <v>25.680000000000007</v>
      </c>
    </row>
    <row r="644" spans="1:5">
      <c r="A644">
        <f t="shared" si="20"/>
        <v>1599</v>
      </c>
      <c r="B644" s="1">
        <v>25.22</v>
      </c>
      <c r="C644" s="1">
        <f t="shared" si="19"/>
        <v>25.772000000000006</v>
      </c>
    </row>
    <row r="645" spans="1:5">
      <c r="A645">
        <f t="shared" si="20"/>
        <v>1600</v>
      </c>
      <c r="B645" s="1">
        <v>25.22</v>
      </c>
      <c r="C645" s="1">
        <f t="shared" si="19"/>
        <v>25.864000000000008</v>
      </c>
    </row>
    <row r="646" spans="1:5">
      <c r="A646">
        <f t="shared" si="20"/>
        <v>1601</v>
      </c>
      <c r="B646" s="1">
        <v>26.6</v>
      </c>
      <c r="C646" s="1">
        <f t="shared" si="19"/>
        <v>25.956000000000007</v>
      </c>
    </row>
    <row r="647" spans="1:5">
      <c r="A647">
        <f t="shared" si="20"/>
        <v>1602</v>
      </c>
      <c r="B647" s="1">
        <v>26.6</v>
      </c>
      <c r="C647" s="1">
        <f t="shared" si="19"/>
        <v>26.048000000000005</v>
      </c>
    </row>
    <row r="648" spans="1:5">
      <c r="A648">
        <f t="shared" si="20"/>
        <v>1603</v>
      </c>
      <c r="B648" s="1">
        <v>26.6</v>
      </c>
      <c r="C648" s="1">
        <f t="shared" si="19"/>
        <v>26.140000000000004</v>
      </c>
    </row>
    <row r="649" spans="1:5">
      <c r="A649">
        <f t="shared" si="20"/>
        <v>1604</v>
      </c>
      <c r="B649" s="1">
        <v>26.6</v>
      </c>
      <c r="C649" s="1">
        <f t="shared" si="19"/>
        <v>25.963333333333335</v>
      </c>
    </row>
    <row r="650" spans="1:5">
      <c r="A650">
        <f t="shared" si="20"/>
        <v>1605</v>
      </c>
      <c r="B650" s="1">
        <v>26.6</v>
      </c>
      <c r="C650" s="1">
        <f t="shared" si="19"/>
        <v>25.786666666666669</v>
      </c>
    </row>
    <row r="651" spans="1:5">
      <c r="A651">
        <f t="shared" si="20"/>
        <v>1606</v>
      </c>
      <c r="B651" s="1">
        <v>26.6</v>
      </c>
      <c r="C651" s="1">
        <f t="shared" si="19"/>
        <v>25.61</v>
      </c>
      <c r="E651" t="s">
        <v>6</v>
      </c>
    </row>
    <row r="652" spans="1:5">
      <c r="A652">
        <f t="shared" si="20"/>
        <v>1607</v>
      </c>
      <c r="B652" s="1">
        <v>26.6</v>
      </c>
      <c r="C652" s="1">
        <f t="shared" si="19"/>
        <v>25.433333333333334</v>
      </c>
    </row>
    <row r="653" spans="1:5">
      <c r="A653">
        <f t="shared" si="20"/>
        <v>1608</v>
      </c>
      <c r="B653" s="1">
        <v>26.6</v>
      </c>
      <c r="C653" s="1">
        <f t="shared" ref="C653:C716" si="21">AVERAGE(B646:B660)</f>
        <v>25.256666666666664</v>
      </c>
    </row>
    <row r="654" spans="1:5">
      <c r="A654">
        <f t="shared" si="20"/>
        <v>1609</v>
      </c>
      <c r="B654" s="1">
        <v>26.6</v>
      </c>
      <c r="C654" s="1">
        <f t="shared" si="21"/>
        <v>24.987999999999996</v>
      </c>
    </row>
    <row r="655" spans="1:5">
      <c r="A655">
        <f t="shared" si="20"/>
        <v>1610</v>
      </c>
      <c r="B655" s="1">
        <v>26.6</v>
      </c>
      <c r="C655" s="1">
        <f t="shared" si="21"/>
        <v>24.719333333333331</v>
      </c>
    </row>
    <row r="656" spans="1:5">
      <c r="A656">
        <f t="shared" si="20"/>
        <v>1611</v>
      </c>
      <c r="B656" s="1">
        <v>22.57</v>
      </c>
      <c r="C656" s="1">
        <f t="shared" si="21"/>
        <v>24.450666666666663</v>
      </c>
    </row>
    <row r="657" spans="1:5">
      <c r="A657">
        <f t="shared" si="20"/>
        <v>1612</v>
      </c>
      <c r="B657" s="1">
        <v>22.57</v>
      </c>
      <c r="C657" s="1">
        <f t="shared" si="21"/>
        <v>24.181999999999999</v>
      </c>
    </row>
    <row r="658" spans="1:5">
      <c r="A658">
        <f t="shared" si="20"/>
        <v>1613</v>
      </c>
      <c r="B658" s="1">
        <v>22.57</v>
      </c>
      <c r="C658" s="1">
        <f t="shared" si="21"/>
        <v>23.91333333333333</v>
      </c>
    </row>
    <row r="659" spans="1:5">
      <c r="A659">
        <f t="shared" si="20"/>
        <v>1614</v>
      </c>
      <c r="B659" s="1">
        <v>22.57</v>
      </c>
      <c r="C659" s="1">
        <f t="shared" si="21"/>
        <v>24.564666666666664</v>
      </c>
    </row>
    <row r="660" spans="1:5">
      <c r="A660">
        <f t="shared" si="20"/>
        <v>1615</v>
      </c>
      <c r="B660" s="1">
        <v>22.57</v>
      </c>
      <c r="C660" s="1">
        <f t="shared" si="21"/>
        <v>25.215999999999998</v>
      </c>
    </row>
    <row r="661" spans="1:5">
      <c r="A661">
        <f t="shared" si="20"/>
        <v>1616</v>
      </c>
      <c r="B661" s="1">
        <v>22.57</v>
      </c>
      <c r="C661" s="1">
        <f t="shared" si="21"/>
        <v>25.867333333333331</v>
      </c>
    </row>
    <row r="662" spans="1:5">
      <c r="A662">
        <f t="shared" si="20"/>
        <v>1617</v>
      </c>
      <c r="B662" s="1">
        <v>22.57</v>
      </c>
      <c r="C662" s="1">
        <f t="shared" si="21"/>
        <v>26.518666666666665</v>
      </c>
    </row>
    <row r="663" spans="1:5">
      <c r="A663">
        <f t="shared" si="20"/>
        <v>1618</v>
      </c>
      <c r="B663" s="1">
        <v>22.57</v>
      </c>
      <c r="C663" s="1">
        <f t="shared" si="21"/>
        <v>27.169999999999998</v>
      </c>
    </row>
    <row r="664" spans="1:5">
      <c r="A664">
        <f t="shared" si="20"/>
        <v>1619</v>
      </c>
      <c r="B664" s="1">
        <v>22.57</v>
      </c>
      <c r="C664" s="1">
        <f t="shared" si="21"/>
        <v>28.089999999999996</v>
      </c>
    </row>
    <row r="665" spans="1:5">
      <c r="A665">
        <f t="shared" si="20"/>
        <v>1620</v>
      </c>
      <c r="B665" s="1">
        <v>22.57</v>
      </c>
      <c r="C665" s="1">
        <f t="shared" si="21"/>
        <v>29.009999999999998</v>
      </c>
    </row>
    <row r="666" spans="1:5">
      <c r="A666">
        <f t="shared" si="20"/>
        <v>1621</v>
      </c>
      <c r="B666" s="1">
        <v>36.369999999999997</v>
      </c>
      <c r="C666" s="1">
        <f t="shared" si="21"/>
        <v>29.93</v>
      </c>
    </row>
    <row r="667" spans="1:5">
      <c r="A667">
        <f t="shared" si="20"/>
        <v>1622</v>
      </c>
      <c r="B667" s="1">
        <v>36.369999999999997</v>
      </c>
      <c r="C667" s="1">
        <f t="shared" si="21"/>
        <v>30.85</v>
      </c>
    </row>
    <row r="668" spans="1:5">
      <c r="A668">
        <f t="shared" si="20"/>
        <v>1623</v>
      </c>
      <c r="B668" s="1">
        <v>36.369999999999997</v>
      </c>
      <c r="C668" s="1">
        <f t="shared" si="21"/>
        <v>31.77</v>
      </c>
    </row>
    <row r="669" spans="1:5">
      <c r="A669">
        <f t="shared" si="20"/>
        <v>1624</v>
      </c>
      <c r="B669" s="1">
        <v>36.369999999999997</v>
      </c>
      <c r="C669" s="1">
        <f t="shared" si="21"/>
        <v>32.503333333333337</v>
      </c>
    </row>
    <row r="670" spans="1:5">
      <c r="A670">
        <f t="shared" ref="A670:A733" si="22">A669+1</f>
        <v>1625</v>
      </c>
      <c r="B670" s="1">
        <v>36.369999999999997</v>
      </c>
      <c r="C670" s="1">
        <f t="shared" si="21"/>
        <v>33.236666666666665</v>
      </c>
      <c r="E670" t="s">
        <v>5</v>
      </c>
    </row>
    <row r="671" spans="1:5">
      <c r="A671">
        <f t="shared" si="22"/>
        <v>1626</v>
      </c>
      <c r="B671" s="1">
        <v>36.369999999999997</v>
      </c>
      <c r="C671" s="1">
        <f t="shared" si="21"/>
        <v>33.97</v>
      </c>
    </row>
    <row r="672" spans="1:5">
      <c r="A672">
        <f t="shared" si="22"/>
        <v>1627</v>
      </c>
      <c r="B672" s="1">
        <v>36.369999999999997</v>
      </c>
      <c r="C672" s="1">
        <f t="shared" si="21"/>
        <v>34.70333333333334</v>
      </c>
    </row>
    <row r="673" spans="1:3">
      <c r="A673">
        <f t="shared" si="22"/>
        <v>1628</v>
      </c>
      <c r="B673" s="1">
        <v>36.369999999999997</v>
      </c>
      <c r="C673" s="1">
        <f t="shared" si="21"/>
        <v>35.43666666666666</v>
      </c>
    </row>
    <row r="674" spans="1:3">
      <c r="A674">
        <f t="shared" si="22"/>
        <v>1629</v>
      </c>
      <c r="B674" s="1">
        <v>36.369999999999997</v>
      </c>
      <c r="C674" s="1">
        <f t="shared" si="21"/>
        <v>35.25</v>
      </c>
    </row>
    <row r="675" spans="1:3">
      <c r="A675">
        <f t="shared" si="22"/>
        <v>1630</v>
      </c>
      <c r="B675" s="1">
        <v>36.369999999999997</v>
      </c>
      <c r="C675" s="1">
        <f t="shared" si="21"/>
        <v>35.063333333333325</v>
      </c>
    </row>
    <row r="676" spans="1:3">
      <c r="A676">
        <f t="shared" si="22"/>
        <v>1631</v>
      </c>
      <c r="B676" s="1">
        <v>33.57</v>
      </c>
      <c r="C676" s="1">
        <f t="shared" si="21"/>
        <v>34.876666666666665</v>
      </c>
    </row>
    <row r="677" spans="1:3">
      <c r="A677">
        <f t="shared" si="22"/>
        <v>1632</v>
      </c>
      <c r="B677" s="1">
        <v>33.57</v>
      </c>
      <c r="C677" s="1">
        <f t="shared" si="21"/>
        <v>34.690000000000005</v>
      </c>
    </row>
    <row r="678" spans="1:3">
      <c r="A678">
        <f t="shared" si="22"/>
        <v>1633</v>
      </c>
      <c r="B678" s="1">
        <v>33.57</v>
      </c>
      <c r="C678" s="1">
        <f t="shared" si="21"/>
        <v>34.50333333333333</v>
      </c>
    </row>
    <row r="679" spans="1:3">
      <c r="A679">
        <f t="shared" si="22"/>
        <v>1634</v>
      </c>
      <c r="B679" s="1">
        <v>33.57</v>
      </c>
      <c r="C679" s="1">
        <f t="shared" si="21"/>
        <v>35.219333333333331</v>
      </c>
    </row>
    <row r="680" spans="1:3">
      <c r="A680">
        <f t="shared" si="22"/>
        <v>1635</v>
      </c>
      <c r="B680" s="1">
        <v>33.57</v>
      </c>
      <c r="C680" s="1">
        <f t="shared" si="21"/>
        <v>35.935333333333332</v>
      </c>
    </row>
    <row r="681" spans="1:3">
      <c r="A681">
        <f t="shared" si="22"/>
        <v>1636</v>
      </c>
      <c r="B681" s="1">
        <v>33.57</v>
      </c>
      <c r="C681" s="1">
        <f t="shared" si="21"/>
        <v>36.651333333333334</v>
      </c>
    </row>
    <row r="682" spans="1:3">
      <c r="A682">
        <f t="shared" si="22"/>
        <v>1637</v>
      </c>
      <c r="B682" s="1">
        <v>33.57</v>
      </c>
      <c r="C682" s="1">
        <f t="shared" si="21"/>
        <v>37.367333333333335</v>
      </c>
    </row>
    <row r="683" spans="1:3">
      <c r="A683">
        <f t="shared" si="22"/>
        <v>1638</v>
      </c>
      <c r="B683" s="1">
        <v>33.57</v>
      </c>
      <c r="C683" s="1">
        <f t="shared" si="21"/>
        <v>38.083333333333336</v>
      </c>
    </row>
    <row r="684" spans="1:3">
      <c r="A684">
        <f t="shared" si="22"/>
        <v>1639</v>
      </c>
      <c r="B684" s="1">
        <v>33.57</v>
      </c>
      <c r="C684" s="1">
        <f t="shared" si="21"/>
        <v>38.986000000000004</v>
      </c>
    </row>
    <row r="685" spans="1:3">
      <c r="A685">
        <f t="shared" si="22"/>
        <v>1640</v>
      </c>
      <c r="B685" s="1">
        <v>33.57</v>
      </c>
      <c r="C685" s="1">
        <f t="shared" si="21"/>
        <v>39.888666666666673</v>
      </c>
    </row>
    <row r="686" spans="1:3">
      <c r="A686">
        <f t="shared" si="22"/>
        <v>1641</v>
      </c>
      <c r="B686" s="1">
        <v>47.11</v>
      </c>
      <c r="C686" s="1">
        <f t="shared" si="21"/>
        <v>40.791333333333334</v>
      </c>
    </row>
    <row r="687" spans="1:3">
      <c r="A687">
        <f t="shared" si="22"/>
        <v>1642</v>
      </c>
      <c r="B687" s="1">
        <v>47.11</v>
      </c>
      <c r="C687" s="1">
        <f t="shared" si="21"/>
        <v>41.694000000000003</v>
      </c>
    </row>
    <row r="688" spans="1:3">
      <c r="A688">
        <f t="shared" si="22"/>
        <v>1643</v>
      </c>
      <c r="B688" s="1">
        <v>47.11</v>
      </c>
      <c r="C688" s="1">
        <f t="shared" si="21"/>
        <v>42.596666666666671</v>
      </c>
    </row>
    <row r="689" spans="1:5">
      <c r="A689">
        <f t="shared" si="22"/>
        <v>1644</v>
      </c>
      <c r="B689" s="1">
        <v>47.11</v>
      </c>
      <c r="C689" s="1">
        <f t="shared" si="21"/>
        <v>43.346000000000004</v>
      </c>
      <c r="E689" t="s">
        <v>5</v>
      </c>
    </row>
    <row r="690" spans="1:5">
      <c r="A690">
        <f t="shared" si="22"/>
        <v>1645</v>
      </c>
      <c r="B690" s="1">
        <v>47.11</v>
      </c>
      <c r="C690" s="1">
        <f t="shared" si="21"/>
        <v>44.095333333333336</v>
      </c>
    </row>
    <row r="691" spans="1:5">
      <c r="A691">
        <f t="shared" si="22"/>
        <v>1646</v>
      </c>
      <c r="B691" s="1">
        <v>47.11</v>
      </c>
      <c r="C691" s="1">
        <f t="shared" si="21"/>
        <v>44.844666666666669</v>
      </c>
    </row>
    <row r="692" spans="1:5">
      <c r="A692">
        <f t="shared" si="22"/>
        <v>1647</v>
      </c>
      <c r="B692" s="1">
        <v>47.11</v>
      </c>
      <c r="C692" s="1">
        <f t="shared" si="21"/>
        <v>45.593999999999987</v>
      </c>
    </row>
    <row r="693" spans="1:5">
      <c r="A693">
        <f t="shared" si="22"/>
        <v>1648</v>
      </c>
      <c r="B693" s="1">
        <v>47.11</v>
      </c>
      <c r="C693" s="1">
        <f t="shared" si="21"/>
        <v>46.343333333333327</v>
      </c>
    </row>
    <row r="694" spans="1:5">
      <c r="A694">
        <f t="shared" si="22"/>
        <v>1649</v>
      </c>
      <c r="B694" s="1">
        <v>47.11</v>
      </c>
      <c r="C694" s="1">
        <f t="shared" si="21"/>
        <v>46.189999999999991</v>
      </c>
    </row>
    <row r="695" spans="1:5">
      <c r="A695">
        <f t="shared" si="22"/>
        <v>1650</v>
      </c>
      <c r="B695" s="1">
        <v>47.11</v>
      </c>
      <c r="C695" s="1">
        <f t="shared" si="21"/>
        <v>46.036666666666662</v>
      </c>
    </row>
    <row r="696" spans="1:5">
      <c r="A696">
        <f t="shared" si="22"/>
        <v>1651</v>
      </c>
      <c r="B696" s="1">
        <v>44.81</v>
      </c>
      <c r="C696" s="1">
        <f t="shared" si="21"/>
        <v>45.883333333333333</v>
      </c>
    </row>
    <row r="697" spans="1:5">
      <c r="A697">
        <f t="shared" si="22"/>
        <v>1652</v>
      </c>
      <c r="B697" s="1">
        <v>44.81</v>
      </c>
      <c r="C697" s="1">
        <f t="shared" si="21"/>
        <v>45.72999999999999</v>
      </c>
    </row>
    <row r="698" spans="1:5">
      <c r="A698">
        <f t="shared" si="22"/>
        <v>1653</v>
      </c>
      <c r="B698" s="1">
        <v>44.81</v>
      </c>
      <c r="C698" s="1">
        <f t="shared" si="21"/>
        <v>45.576666666666661</v>
      </c>
    </row>
    <row r="699" spans="1:5">
      <c r="A699">
        <f t="shared" si="22"/>
        <v>1654</v>
      </c>
      <c r="B699" s="1">
        <v>44.81</v>
      </c>
      <c r="C699" s="1">
        <f t="shared" si="21"/>
        <v>44.565333333333335</v>
      </c>
    </row>
    <row r="700" spans="1:5">
      <c r="A700">
        <f t="shared" si="22"/>
        <v>1655</v>
      </c>
      <c r="B700" s="1">
        <v>44.81</v>
      </c>
      <c r="C700" s="1">
        <f t="shared" si="21"/>
        <v>43.554000000000009</v>
      </c>
    </row>
    <row r="701" spans="1:5">
      <c r="A701">
        <f t="shared" si="22"/>
        <v>1656</v>
      </c>
      <c r="B701" s="1">
        <v>44.81</v>
      </c>
      <c r="C701" s="1">
        <f t="shared" si="21"/>
        <v>42.542666666666683</v>
      </c>
    </row>
    <row r="702" spans="1:5">
      <c r="A702">
        <f t="shared" si="22"/>
        <v>1657</v>
      </c>
      <c r="B702" s="1">
        <v>44.81</v>
      </c>
      <c r="C702" s="1">
        <f t="shared" si="21"/>
        <v>41.53133333333335</v>
      </c>
    </row>
    <row r="703" spans="1:5">
      <c r="A703">
        <f t="shared" si="22"/>
        <v>1658</v>
      </c>
      <c r="B703" s="1">
        <v>44.81</v>
      </c>
      <c r="C703" s="1">
        <f t="shared" si="21"/>
        <v>40.52000000000001</v>
      </c>
    </row>
    <row r="704" spans="1:5">
      <c r="A704">
        <f t="shared" si="22"/>
        <v>1659</v>
      </c>
      <c r="B704" s="1">
        <v>44.81</v>
      </c>
      <c r="C704" s="1">
        <f t="shared" si="21"/>
        <v>39.662000000000013</v>
      </c>
    </row>
    <row r="705" spans="1:5">
      <c r="A705">
        <f t="shared" si="22"/>
        <v>1660</v>
      </c>
      <c r="B705" s="1">
        <v>44.81</v>
      </c>
      <c r="C705" s="1">
        <f t="shared" si="21"/>
        <v>38.804000000000009</v>
      </c>
    </row>
    <row r="706" spans="1:5">
      <c r="A706">
        <f t="shared" si="22"/>
        <v>1661</v>
      </c>
      <c r="B706" s="1">
        <v>31.94</v>
      </c>
      <c r="C706" s="1">
        <f t="shared" si="21"/>
        <v>37.946000000000005</v>
      </c>
    </row>
    <row r="707" spans="1:5">
      <c r="A707">
        <f t="shared" si="22"/>
        <v>1662</v>
      </c>
      <c r="B707" s="1">
        <v>31.94</v>
      </c>
      <c r="C707" s="1">
        <f t="shared" si="21"/>
        <v>37.088000000000001</v>
      </c>
    </row>
    <row r="708" spans="1:5">
      <c r="A708">
        <f t="shared" si="22"/>
        <v>1663</v>
      </c>
      <c r="B708" s="1">
        <v>31.94</v>
      </c>
      <c r="C708" s="1">
        <f t="shared" si="21"/>
        <v>36.230000000000004</v>
      </c>
      <c r="E708" t="s">
        <v>7</v>
      </c>
    </row>
    <row r="709" spans="1:5">
      <c r="A709">
        <f t="shared" si="22"/>
        <v>1664</v>
      </c>
      <c r="B709" s="1">
        <v>31.94</v>
      </c>
      <c r="C709" s="1">
        <f t="shared" si="21"/>
        <v>34.86333333333333</v>
      </c>
    </row>
    <row r="710" spans="1:5">
      <c r="A710">
        <f t="shared" si="22"/>
        <v>1665</v>
      </c>
      <c r="B710" s="1">
        <v>31.94</v>
      </c>
      <c r="C710" s="1">
        <f t="shared" si="21"/>
        <v>33.496666666666663</v>
      </c>
    </row>
    <row r="711" spans="1:5">
      <c r="A711">
        <f t="shared" si="22"/>
        <v>1666</v>
      </c>
      <c r="B711" s="1">
        <v>31.94</v>
      </c>
      <c r="C711" s="1">
        <f t="shared" si="21"/>
        <v>32.130000000000003</v>
      </c>
    </row>
    <row r="712" spans="1:5">
      <c r="A712">
        <f t="shared" si="22"/>
        <v>1667</v>
      </c>
      <c r="B712" s="1">
        <v>31.94</v>
      </c>
      <c r="C712" s="1">
        <f t="shared" si="21"/>
        <v>30.763333333333332</v>
      </c>
    </row>
    <row r="713" spans="1:5">
      <c r="A713">
        <f t="shared" si="22"/>
        <v>1668</v>
      </c>
      <c r="B713" s="1">
        <v>31.94</v>
      </c>
      <c r="C713" s="1">
        <f t="shared" si="21"/>
        <v>29.396666666666668</v>
      </c>
    </row>
    <row r="714" spans="1:5">
      <c r="A714">
        <f t="shared" si="22"/>
        <v>1669</v>
      </c>
      <c r="B714" s="1">
        <v>31.94</v>
      </c>
      <c r="C714" s="1">
        <f t="shared" si="21"/>
        <v>28.888000000000002</v>
      </c>
    </row>
    <row r="715" spans="1:5">
      <c r="A715">
        <f t="shared" si="22"/>
        <v>1670</v>
      </c>
      <c r="B715" s="1">
        <v>31.94</v>
      </c>
      <c r="C715" s="1">
        <f t="shared" si="21"/>
        <v>28.379333333333332</v>
      </c>
    </row>
    <row r="716" spans="1:5">
      <c r="A716">
        <f t="shared" si="22"/>
        <v>1671</v>
      </c>
      <c r="B716" s="1">
        <v>24.31</v>
      </c>
      <c r="C716" s="1">
        <f t="shared" si="21"/>
        <v>27.870666666666668</v>
      </c>
    </row>
    <row r="717" spans="1:5">
      <c r="A717">
        <f t="shared" si="22"/>
        <v>1672</v>
      </c>
      <c r="B717" s="1">
        <v>24.31</v>
      </c>
      <c r="C717" s="1">
        <f t="shared" ref="C717:C780" si="23">AVERAGE(B710:B724)</f>
        <v>27.362000000000002</v>
      </c>
    </row>
    <row r="718" spans="1:5">
      <c r="A718">
        <f t="shared" si="22"/>
        <v>1673</v>
      </c>
      <c r="B718" s="1">
        <v>24.31</v>
      </c>
      <c r="C718" s="1">
        <f t="shared" si="23"/>
        <v>26.853333333333335</v>
      </c>
    </row>
    <row r="719" spans="1:5">
      <c r="A719">
        <f t="shared" si="22"/>
        <v>1674</v>
      </c>
      <c r="B719" s="1">
        <v>24.31</v>
      </c>
      <c r="C719" s="1">
        <f t="shared" si="23"/>
        <v>26.872000000000003</v>
      </c>
    </row>
    <row r="720" spans="1:5">
      <c r="A720">
        <f t="shared" si="22"/>
        <v>1675</v>
      </c>
      <c r="B720" s="1">
        <v>24.31</v>
      </c>
      <c r="C720" s="1">
        <f t="shared" si="23"/>
        <v>26.890666666666668</v>
      </c>
    </row>
    <row r="721" spans="1:5">
      <c r="A721">
        <f t="shared" si="22"/>
        <v>1676</v>
      </c>
      <c r="B721" s="1">
        <v>24.31</v>
      </c>
      <c r="C721" s="1">
        <f t="shared" si="23"/>
        <v>26.90933333333334</v>
      </c>
    </row>
    <row r="722" spans="1:5">
      <c r="A722">
        <f t="shared" si="22"/>
        <v>1677</v>
      </c>
      <c r="B722" s="1">
        <v>24.31</v>
      </c>
      <c r="C722" s="1">
        <f t="shared" si="23"/>
        <v>26.928000000000004</v>
      </c>
    </row>
    <row r="723" spans="1:5">
      <c r="A723">
        <f t="shared" si="22"/>
        <v>1678</v>
      </c>
      <c r="B723" s="1">
        <v>24.31</v>
      </c>
      <c r="C723" s="1">
        <f t="shared" si="23"/>
        <v>26.946666666666669</v>
      </c>
    </row>
    <row r="724" spans="1:5">
      <c r="A724">
        <f t="shared" si="22"/>
        <v>1679</v>
      </c>
      <c r="B724" s="1">
        <v>24.31</v>
      </c>
      <c r="C724" s="1">
        <f t="shared" si="23"/>
        <v>27.474000000000007</v>
      </c>
    </row>
    <row r="725" spans="1:5">
      <c r="A725">
        <f t="shared" si="22"/>
        <v>1680</v>
      </c>
      <c r="B725" s="1">
        <v>24.31</v>
      </c>
      <c r="C725" s="1">
        <f t="shared" si="23"/>
        <v>28.001333333333339</v>
      </c>
    </row>
    <row r="726" spans="1:5">
      <c r="A726">
        <f t="shared" si="22"/>
        <v>1681</v>
      </c>
      <c r="B726" s="1">
        <v>32.22</v>
      </c>
      <c r="C726" s="1">
        <f t="shared" si="23"/>
        <v>28.52866666666667</v>
      </c>
    </row>
    <row r="727" spans="1:5">
      <c r="A727">
        <f t="shared" si="22"/>
        <v>1682</v>
      </c>
      <c r="B727" s="1">
        <v>32.22</v>
      </c>
      <c r="C727" s="1">
        <f t="shared" si="23"/>
        <v>29.056000000000008</v>
      </c>
      <c r="E727" t="s">
        <v>5</v>
      </c>
    </row>
    <row r="728" spans="1:5">
      <c r="A728">
        <f t="shared" si="22"/>
        <v>1683</v>
      </c>
      <c r="B728" s="1">
        <v>32.22</v>
      </c>
      <c r="C728" s="1">
        <f t="shared" si="23"/>
        <v>29.583333333333339</v>
      </c>
    </row>
    <row r="729" spans="1:5">
      <c r="A729">
        <f t="shared" si="22"/>
        <v>1684</v>
      </c>
      <c r="B729" s="1">
        <v>32.22</v>
      </c>
      <c r="C729" s="1">
        <f t="shared" si="23"/>
        <v>29.796000000000003</v>
      </c>
    </row>
    <row r="730" spans="1:5">
      <c r="A730">
        <f t="shared" si="22"/>
        <v>1685</v>
      </c>
      <c r="B730" s="1">
        <v>32.22</v>
      </c>
      <c r="C730" s="1">
        <f t="shared" si="23"/>
        <v>30.008666666666674</v>
      </c>
    </row>
    <row r="731" spans="1:5">
      <c r="A731">
        <f t="shared" si="22"/>
        <v>1686</v>
      </c>
      <c r="B731" s="1">
        <v>32.22</v>
      </c>
      <c r="C731" s="1">
        <f t="shared" si="23"/>
        <v>30.221333333333337</v>
      </c>
    </row>
    <row r="732" spans="1:5">
      <c r="A732">
        <f t="shared" si="22"/>
        <v>1687</v>
      </c>
      <c r="B732" s="1">
        <v>32.22</v>
      </c>
      <c r="C732" s="1">
        <f t="shared" si="23"/>
        <v>30.434000000000001</v>
      </c>
    </row>
    <row r="733" spans="1:5">
      <c r="A733">
        <f t="shared" si="22"/>
        <v>1688</v>
      </c>
      <c r="B733" s="1">
        <v>32.22</v>
      </c>
      <c r="C733" s="1">
        <f t="shared" si="23"/>
        <v>30.646666666666668</v>
      </c>
    </row>
    <row r="734" spans="1:5">
      <c r="A734">
        <f t="shared" ref="A734:A797" si="24">A733+1</f>
        <v>1689</v>
      </c>
      <c r="B734" s="1">
        <v>32.22</v>
      </c>
      <c r="C734" s="1">
        <f t="shared" si="23"/>
        <v>30.332000000000001</v>
      </c>
    </row>
    <row r="735" spans="1:5">
      <c r="A735">
        <f t="shared" si="24"/>
        <v>1690</v>
      </c>
      <c r="B735" s="1">
        <v>32.22</v>
      </c>
      <c r="C735" s="1">
        <f t="shared" si="23"/>
        <v>30.017333333333333</v>
      </c>
    </row>
    <row r="736" spans="1:5">
      <c r="A736">
        <f t="shared" si="24"/>
        <v>1691</v>
      </c>
      <c r="B736" s="1">
        <v>27.5</v>
      </c>
      <c r="C736" s="1">
        <f t="shared" si="23"/>
        <v>29.702666666666666</v>
      </c>
    </row>
    <row r="737" spans="1:5">
      <c r="A737">
        <f t="shared" si="24"/>
        <v>1692</v>
      </c>
      <c r="B737" s="1">
        <v>27.5</v>
      </c>
      <c r="C737" s="1">
        <f t="shared" si="23"/>
        <v>29.387999999999998</v>
      </c>
    </row>
    <row r="738" spans="1:5">
      <c r="A738">
        <f t="shared" si="24"/>
        <v>1693</v>
      </c>
      <c r="B738" s="1">
        <v>27.5</v>
      </c>
      <c r="C738" s="1">
        <f t="shared" si="23"/>
        <v>29.073333333333334</v>
      </c>
    </row>
    <row r="739" spans="1:5">
      <c r="A739">
        <f t="shared" si="24"/>
        <v>1694</v>
      </c>
      <c r="B739" s="1">
        <v>27.5</v>
      </c>
      <c r="C739" s="1">
        <f t="shared" si="23"/>
        <v>29.326000000000001</v>
      </c>
    </row>
    <row r="740" spans="1:5">
      <c r="A740">
        <f t="shared" si="24"/>
        <v>1695</v>
      </c>
      <c r="B740" s="1">
        <v>27.5</v>
      </c>
      <c r="C740" s="1">
        <f t="shared" si="23"/>
        <v>29.578666666666663</v>
      </c>
    </row>
    <row r="741" spans="1:5">
      <c r="A741">
        <f t="shared" si="24"/>
        <v>1696</v>
      </c>
      <c r="B741" s="1">
        <v>27.5</v>
      </c>
      <c r="C741" s="1">
        <f t="shared" si="23"/>
        <v>29.83133333333333</v>
      </c>
    </row>
    <row r="742" spans="1:5">
      <c r="A742">
        <f t="shared" si="24"/>
        <v>1697</v>
      </c>
      <c r="B742" s="1">
        <v>27.5</v>
      </c>
      <c r="C742" s="1">
        <f t="shared" si="23"/>
        <v>30.084</v>
      </c>
    </row>
    <row r="743" spans="1:5">
      <c r="A743">
        <f t="shared" si="24"/>
        <v>1698</v>
      </c>
      <c r="B743" s="1">
        <v>27.5</v>
      </c>
      <c r="C743" s="1">
        <f t="shared" si="23"/>
        <v>30.336666666666662</v>
      </c>
    </row>
    <row r="744" spans="1:5">
      <c r="A744">
        <f t="shared" si="24"/>
        <v>1699</v>
      </c>
      <c r="B744" s="1">
        <v>27.5</v>
      </c>
      <c r="C744" s="1">
        <f t="shared" si="23"/>
        <v>30.903999999999996</v>
      </c>
    </row>
    <row r="745" spans="1:5">
      <c r="A745">
        <f t="shared" si="24"/>
        <v>1700</v>
      </c>
      <c r="B745" s="1">
        <v>27.5</v>
      </c>
      <c r="C745" s="1">
        <f t="shared" si="23"/>
        <v>31.47133333333333</v>
      </c>
    </row>
    <row r="746" spans="1:5">
      <c r="A746">
        <f t="shared" si="24"/>
        <v>1701</v>
      </c>
      <c r="B746" s="1">
        <v>36.01</v>
      </c>
      <c r="C746" s="1">
        <f t="shared" si="23"/>
        <v>32.038666666666664</v>
      </c>
      <c r="E746" t="s">
        <v>5</v>
      </c>
    </row>
    <row r="747" spans="1:5">
      <c r="A747">
        <f t="shared" si="24"/>
        <v>1702</v>
      </c>
      <c r="B747" s="1">
        <v>36.01</v>
      </c>
      <c r="C747" s="1">
        <f t="shared" si="23"/>
        <v>32.605999999999995</v>
      </c>
    </row>
    <row r="748" spans="1:5">
      <c r="A748">
        <f t="shared" si="24"/>
        <v>1703</v>
      </c>
      <c r="B748" s="1">
        <v>36.01</v>
      </c>
      <c r="C748" s="1">
        <f t="shared" si="23"/>
        <v>33.173333333333325</v>
      </c>
    </row>
    <row r="749" spans="1:5">
      <c r="A749">
        <f t="shared" si="24"/>
        <v>1704</v>
      </c>
      <c r="B749" s="1">
        <v>36.01</v>
      </c>
      <c r="C749" s="1">
        <f t="shared" si="23"/>
        <v>33.641999999999989</v>
      </c>
    </row>
    <row r="750" spans="1:5">
      <c r="A750">
        <f t="shared" si="24"/>
        <v>1705</v>
      </c>
      <c r="B750" s="1">
        <v>36.01</v>
      </c>
      <c r="C750" s="1">
        <f t="shared" si="23"/>
        <v>34.11066666666666</v>
      </c>
    </row>
    <row r="751" spans="1:5">
      <c r="A751">
        <f t="shared" si="24"/>
        <v>1706</v>
      </c>
      <c r="B751" s="1">
        <v>36.01</v>
      </c>
      <c r="C751" s="1">
        <f t="shared" si="23"/>
        <v>34.579333333333324</v>
      </c>
    </row>
    <row r="752" spans="1:5">
      <c r="A752">
        <f t="shared" si="24"/>
        <v>1707</v>
      </c>
      <c r="B752" s="1">
        <v>36.01</v>
      </c>
      <c r="C752" s="1">
        <f t="shared" si="23"/>
        <v>35.047999999999995</v>
      </c>
    </row>
    <row r="753" spans="1:5">
      <c r="A753">
        <f t="shared" si="24"/>
        <v>1708</v>
      </c>
      <c r="B753" s="1">
        <v>36.01</v>
      </c>
      <c r="C753" s="1">
        <f t="shared" si="23"/>
        <v>35.516666666666659</v>
      </c>
    </row>
    <row r="754" spans="1:5">
      <c r="A754">
        <f t="shared" si="24"/>
        <v>1709</v>
      </c>
      <c r="B754" s="1">
        <v>36.01</v>
      </c>
      <c r="C754" s="1">
        <f t="shared" si="23"/>
        <v>35.417999999999992</v>
      </c>
    </row>
    <row r="755" spans="1:5">
      <c r="A755">
        <f t="shared" si="24"/>
        <v>1710</v>
      </c>
      <c r="B755" s="1">
        <v>36.01</v>
      </c>
      <c r="C755" s="1">
        <f t="shared" si="23"/>
        <v>35.319333333333326</v>
      </c>
    </row>
    <row r="756" spans="1:5">
      <c r="A756">
        <f t="shared" si="24"/>
        <v>1711</v>
      </c>
      <c r="B756" s="1">
        <v>34.53</v>
      </c>
      <c r="C756" s="1">
        <f t="shared" si="23"/>
        <v>35.220666666666652</v>
      </c>
    </row>
    <row r="757" spans="1:5">
      <c r="A757">
        <f t="shared" si="24"/>
        <v>1712</v>
      </c>
      <c r="B757" s="1">
        <v>34.53</v>
      </c>
      <c r="C757" s="1">
        <f t="shared" si="23"/>
        <v>35.121999999999986</v>
      </c>
    </row>
    <row r="758" spans="1:5">
      <c r="A758">
        <f t="shared" si="24"/>
        <v>1713</v>
      </c>
      <c r="B758" s="1">
        <v>34.53</v>
      </c>
      <c r="C758" s="1">
        <f t="shared" si="23"/>
        <v>35.023333333333319</v>
      </c>
    </row>
    <row r="759" spans="1:5">
      <c r="A759">
        <f t="shared" si="24"/>
        <v>1714</v>
      </c>
      <c r="B759" s="1">
        <v>34.53</v>
      </c>
      <c r="C759" s="1">
        <f t="shared" si="23"/>
        <v>34.811999999999991</v>
      </c>
    </row>
    <row r="760" spans="1:5">
      <c r="A760">
        <f t="shared" si="24"/>
        <v>1715</v>
      </c>
      <c r="B760" s="1">
        <v>34.53</v>
      </c>
      <c r="C760" s="1">
        <f t="shared" si="23"/>
        <v>34.600666666666669</v>
      </c>
    </row>
    <row r="761" spans="1:5">
      <c r="A761">
        <f t="shared" si="24"/>
        <v>1716</v>
      </c>
      <c r="B761" s="1">
        <v>34.53</v>
      </c>
      <c r="C761" s="1">
        <f t="shared" si="23"/>
        <v>34.389333333333333</v>
      </c>
    </row>
    <row r="762" spans="1:5">
      <c r="A762">
        <f t="shared" si="24"/>
        <v>1717</v>
      </c>
      <c r="B762" s="1">
        <v>34.53</v>
      </c>
      <c r="C762" s="1">
        <f t="shared" si="23"/>
        <v>34.178000000000004</v>
      </c>
    </row>
    <row r="763" spans="1:5">
      <c r="A763">
        <f t="shared" si="24"/>
        <v>1718</v>
      </c>
      <c r="B763" s="1">
        <v>34.53</v>
      </c>
      <c r="C763" s="1">
        <f t="shared" si="23"/>
        <v>33.966666666666676</v>
      </c>
    </row>
    <row r="764" spans="1:5">
      <c r="A764">
        <f t="shared" si="24"/>
        <v>1719</v>
      </c>
      <c r="B764" s="1">
        <v>34.53</v>
      </c>
      <c r="C764" s="1">
        <f t="shared" si="23"/>
        <v>33.854000000000013</v>
      </c>
    </row>
    <row r="765" spans="1:5">
      <c r="A765">
        <f t="shared" si="24"/>
        <v>1720</v>
      </c>
      <c r="B765" s="1">
        <v>34.53</v>
      </c>
      <c r="C765" s="1">
        <f t="shared" si="23"/>
        <v>33.741333333333351</v>
      </c>
      <c r="E765" t="s">
        <v>6</v>
      </c>
    </row>
    <row r="766" spans="1:5">
      <c r="A766">
        <f t="shared" si="24"/>
        <v>1721</v>
      </c>
      <c r="B766" s="1">
        <v>32.840000000000003</v>
      </c>
      <c r="C766" s="1">
        <f t="shared" si="23"/>
        <v>33.628666666666682</v>
      </c>
    </row>
    <row r="767" spans="1:5">
      <c r="A767">
        <f t="shared" si="24"/>
        <v>1722</v>
      </c>
      <c r="B767" s="1">
        <v>32.840000000000003</v>
      </c>
      <c r="C767" s="1">
        <f t="shared" si="23"/>
        <v>33.516000000000012</v>
      </c>
    </row>
    <row r="768" spans="1:5">
      <c r="A768">
        <f t="shared" si="24"/>
        <v>1723</v>
      </c>
      <c r="B768" s="1">
        <v>32.840000000000003</v>
      </c>
      <c r="C768" s="1">
        <f t="shared" si="23"/>
        <v>33.403333333333343</v>
      </c>
    </row>
    <row r="769" spans="1:5">
      <c r="A769">
        <f t="shared" si="24"/>
        <v>1724</v>
      </c>
      <c r="B769" s="1">
        <v>32.840000000000003</v>
      </c>
      <c r="C769" s="1">
        <f t="shared" si="23"/>
        <v>33.59266666666668</v>
      </c>
    </row>
    <row r="770" spans="1:5">
      <c r="A770">
        <f t="shared" si="24"/>
        <v>1725</v>
      </c>
      <c r="B770" s="1">
        <v>32.840000000000003</v>
      </c>
      <c r="C770" s="1">
        <f t="shared" si="23"/>
        <v>33.782000000000011</v>
      </c>
    </row>
    <row r="771" spans="1:5">
      <c r="A771">
        <f t="shared" si="24"/>
        <v>1726</v>
      </c>
      <c r="B771" s="1">
        <v>32.840000000000003</v>
      </c>
      <c r="C771" s="1">
        <f t="shared" si="23"/>
        <v>33.971333333333341</v>
      </c>
    </row>
    <row r="772" spans="1:5">
      <c r="A772">
        <f t="shared" si="24"/>
        <v>1727</v>
      </c>
      <c r="B772" s="1">
        <v>32.840000000000003</v>
      </c>
      <c r="C772" s="1">
        <f t="shared" si="23"/>
        <v>34.160666666666671</v>
      </c>
    </row>
    <row r="773" spans="1:5">
      <c r="A773">
        <f t="shared" si="24"/>
        <v>1728</v>
      </c>
      <c r="B773" s="1">
        <v>32.840000000000003</v>
      </c>
      <c r="C773" s="1">
        <f t="shared" si="23"/>
        <v>34.350000000000009</v>
      </c>
    </row>
    <row r="774" spans="1:5">
      <c r="A774">
        <f t="shared" si="24"/>
        <v>1729</v>
      </c>
      <c r="B774" s="1">
        <v>32.840000000000003</v>
      </c>
      <c r="C774" s="1">
        <f t="shared" si="23"/>
        <v>34.652000000000008</v>
      </c>
    </row>
    <row r="775" spans="1:5">
      <c r="A775">
        <f t="shared" si="24"/>
        <v>1730</v>
      </c>
      <c r="B775" s="1">
        <v>32.840000000000003</v>
      </c>
      <c r="C775" s="1">
        <f t="shared" si="23"/>
        <v>34.954000000000001</v>
      </c>
    </row>
    <row r="776" spans="1:5">
      <c r="A776">
        <f t="shared" si="24"/>
        <v>1731</v>
      </c>
      <c r="B776" s="1">
        <v>37.369999999999997</v>
      </c>
      <c r="C776" s="1">
        <f t="shared" si="23"/>
        <v>35.256</v>
      </c>
    </row>
    <row r="777" spans="1:5">
      <c r="A777">
        <f t="shared" si="24"/>
        <v>1732</v>
      </c>
      <c r="B777" s="1">
        <v>37.369999999999997</v>
      </c>
      <c r="C777" s="1">
        <f t="shared" si="23"/>
        <v>35.558</v>
      </c>
    </row>
    <row r="778" spans="1:5">
      <c r="A778">
        <f t="shared" si="24"/>
        <v>1733</v>
      </c>
      <c r="B778" s="1">
        <v>37.369999999999997</v>
      </c>
      <c r="C778" s="1">
        <f t="shared" si="23"/>
        <v>35.86</v>
      </c>
    </row>
    <row r="779" spans="1:5">
      <c r="A779">
        <f t="shared" si="24"/>
        <v>1734</v>
      </c>
      <c r="B779" s="1">
        <v>37.369999999999997</v>
      </c>
      <c r="C779" s="1">
        <f t="shared" si="23"/>
        <v>36.516666666666666</v>
      </c>
    </row>
    <row r="780" spans="1:5">
      <c r="A780">
        <f t="shared" si="24"/>
        <v>1735</v>
      </c>
      <c r="B780" s="1">
        <v>37.369999999999997</v>
      </c>
      <c r="C780" s="1">
        <f t="shared" si="23"/>
        <v>37.173333333333339</v>
      </c>
    </row>
    <row r="781" spans="1:5">
      <c r="A781">
        <f t="shared" si="24"/>
        <v>1736</v>
      </c>
      <c r="B781" s="1">
        <v>37.369999999999997</v>
      </c>
      <c r="C781" s="1">
        <f t="shared" ref="C781:C844" si="25">AVERAGE(B774:B788)</f>
        <v>37.830000000000005</v>
      </c>
    </row>
    <row r="782" spans="1:5">
      <c r="A782">
        <f t="shared" si="24"/>
        <v>1737</v>
      </c>
      <c r="B782" s="1">
        <v>37.369999999999997</v>
      </c>
      <c r="C782" s="1">
        <f t="shared" si="25"/>
        <v>38.486666666666665</v>
      </c>
    </row>
    <row r="783" spans="1:5">
      <c r="A783">
        <f t="shared" si="24"/>
        <v>1738</v>
      </c>
      <c r="B783" s="1">
        <v>37.369999999999997</v>
      </c>
      <c r="C783" s="1">
        <f t="shared" si="25"/>
        <v>39.143333333333338</v>
      </c>
    </row>
    <row r="784" spans="1:5">
      <c r="A784">
        <f t="shared" si="24"/>
        <v>1739</v>
      </c>
      <c r="B784" s="1">
        <v>37.369999999999997</v>
      </c>
      <c r="C784" s="1">
        <f t="shared" si="25"/>
        <v>39.498000000000005</v>
      </c>
      <c r="E784" t="s">
        <v>5</v>
      </c>
    </row>
    <row r="785" spans="1:3">
      <c r="A785">
        <f t="shared" si="24"/>
        <v>1740</v>
      </c>
      <c r="B785" s="1">
        <v>37.369999999999997</v>
      </c>
      <c r="C785" s="1">
        <f t="shared" si="25"/>
        <v>39.852666666666664</v>
      </c>
    </row>
    <row r="786" spans="1:3">
      <c r="A786">
        <f t="shared" si="24"/>
        <v>1741</v>
      </c>
      <c r="B786" s="1">
        <v>42.69</v>
      </c>
      <c r="C786" s="1">
        <f t="shared" si="25"/>
        <v>40.207333333333345</v>
      </c>
    </row>
    <row r="787" spans="1:3">
      <c r="A787">
        <f t="shared" si="24"/>
        <v>1742</v>
      </c>
      <c r="B787" s="1">
        <v>42.69</v>
      </c>
      <c r="C787" s="1">
        <f t="shared" si="25"/>
        <v>40.562000000000005</v>
      </c>
    </row>
    <row r="788" spans="1:3">
      <c r="A788">
        <f t="shared" si="24"/>
        <v>1743</v>
      </c>
      <c r="B788" s="1">
        <v>42.69</v>
      </c>
      <c r="C788" s="1">
        <f t="shared" si="25"/>
        <v>40.916666666666664</v>
      </c>
    </row>
    <row r="789" spans="1:3">
      <c r="A789">
        <f t="shared" si="24"/>
        <v>1744</v>
      </c>
      <c r="B789" s="1">
        <v>42.69</v>
      </c>
      <c r="C789" s="1">
        <f t="shared" si="25"/>
        <v>42.495999999999988</v>
      </c>
    </row>
    <row r="790" spans="1:3">
      <c r="A790">
        <f t="shared" si="24"/>
        <v>1745</v>
      </c>
      <c r="B790" s="1">
        <v>42.69</v>
      </c>
      <c r="C790" s="1">
        <f t="shared" si="25"/>
        <v>44.075333333333326</v>
      </c>
    </row>
    <row r="791" spans="1:3">
      <c r="A791">
        <f t="shared" si="24"/>
        <v>1746</v>
      </c>
      <c r="B791" s="1">
        <v>42.69</v>
      </c>
      <c r="C791" s="1">
        <f t="shared" si="25"/>
        <v>45.654666666666664</v>
      </c>
    </row>
    <row r="792" spans="1:3">
      <c r="A792">
        <f t="shared" si="24"/>
        <v>1747</v>
      </c>
      <c r="B792" s="1">
        <v>42.69</v>
      </c>
      <c r="C792" s="1">
        <f t="shared" si="25"/>
        <v>47.233999999999988</v>
      </c>
    </row>
    <row r="793" spans="1:3">
      <c r="A793">
        <f t="shared" si="24"/>
        <v>1748</v>
      </c>
      <c r="B793" s="1">
        <v>42.69</v>
      </c>
      <c r="C793" s="1">
        <f t="shared" si="25"/>
        <v>48.813333333333318</v>
      </c>
    </row>
    <row r="794" spans="1:3">
      <c r="A794">
        <f t="shared" si="24"/>
        <v>1749</v>
      </c>
      <c r="B794" s="1">
        <v>42.69</v>
      </c>
      <c r="C794" s="1">
        <f t="shared" si="25"/>
        <v>50.037999999999997</v>
      </c>
    </row>
    <row r="795" spans="1:3">
      <c r="A795">
        <f t="shared" si="24"/>
        <v>1750</v>
      </c>
      <c r="B795" s="1">
        <v>42.69</v>
      </c>
      <c r="C795" s="1">
        <f t="shared" si="25"/>
        <v>51.262666666666654</v>
      </c>
    </row>
    <row r="796" spans="1:3">
      <c r="A796">
        <f t="shared" si="24"/>
        <v>1751</v>
      </c>
      <c r="B796" s="1">
        <v>61.06</v>
      </c>
      <c r="C796" s="1">
        <f t="shared" si="25"/>
        <v>52.487333333333318</v>
      </c>
    </row>
    <row r="797" spans="1:3">
      <c r="A797">
        <f t="shared" si="24"/>
        <v>1752</v>
      </c>
      <c r="B797" s="1">
        <v>61.06</v>
      </c>
      <c r="C797" s="1">
        <f t="shared" si="25"/>
        <v>53.711999999999989</v>
      </c>
    </row>
    <row r="798" spans="1:3">
      <c r="A798">
        <f t="shared" ref="A798:A861" si="26">A797+1</f>
        <v>1753</v>
      </c>
      <c r="B798" s="1">
        <v>61.06</v>
      </c>
      <c r="C798" s="1">
        <f t="shared" si="25"/>
        <v>54.936666666666646</v>
      </c>
    </row>
    <row r="799" spans="1:3">
      <c r="A799">
        <f t="shared" si="26"/>
        <v>1754</v>
      </c>
      <c r="B799" s="1">
        <v>61.06</v>
      </c>
      <c r="C799" s="1">
        <f t="shared" si="25"/>
        <v>56.371999999999993</v>
      </c>
    </row>
    <row r="800" spans="1:3">
      <c r="A800">
        <f t="shared" si="26"/>
        <v>1755</v>
      </c>
      <c r="B800" s="1">
        <v>61.06</v>
      </c>
      <c r="C800" s="1">
        <f t="shared" si="25"/>
        <v>57.807333333333325</v>
      </c>
    </row>
    <row r="801" spans="1:5">
      <c r="A801">
        <f t="shared" si="26"/>
        <v>1756</v>
      </c>
      <c r="B801" s="1">
        <v>61.06</v>
      </c>
      <c r="C801" s="1">
        <f t="shared" si="25"/>
        <v>59.242666666666658</v>
      </c>
    </row>
    <row r="802" spans="1:5">
      <c r="A802">
        <f t="shared" si="26"/>
        <v>1757</v>
      </c>
      <c r="B802" s="1">
        <v>61.06</v>
      </c>
      <c r="C802" s="1">
        <f t="shared" si="25"/>
        <v>60.678000000000004</v>
      </c>
    </row>
    <row r="803" spans="1:5">
      <c r="A803">
        <f t="shared" si="26"/>
        <v>1758</v>
      </c>
      <c r="B803" s="1">
        <v>61.06</v>
      </c>
      <c r="C803" s="1">
        <f t="shared" si="25"/>
        <v>62.113333333333337</v>
      </c>
    </row>
    <row r="804" spans="1:5">
      <c r="A804">
        <f t="shared" si="26"/>
        <v>1759</v>
      </c>
      <c r="B804" s="1">
        <v>61.06</v>
      </c>
      <c r="C804" s="1">
        <f t="shared" si="25"/>
        <v>62.324000000000005</v>
      </c>
      <c r="E804" t="s">
        <v>5</v>
      </c>
    </row>
    <row r="805" spans="1:5">
      <c r="A805">
        <f t="shared" si="26"/>
        <v>1760</v>
      </c>
      <c r="B805" s="1">
        <v>61.06</v>
      </c>
      <c r="C805" s="1">
        <f t="shared" si="25"/>
        <v>62.534666666666681</v>
      </c>
    </row>
    <row r="806" spans="1:5">
      <c r="A806">
        <f t="shared" si="26"/>
        <v>1761</v>
      </c>
      <c r="B806" s="1">
        <v>64.22</v>
      </c>
      <c r="C806" s="1">
        <f t="shared" si="25"/>
        <v>62.745333333333342</v>
      </c>
    </row>
    <row r="807" spans="1:5">
      <c r="A807">
        <f t="shared" si="26"/>
        <v>1762</v>
      </c>
      <c r="B807" s="1">
        <v>64.22</v>
      </c>
      <c r="C807" s="1">
        <f t="shared" si="25"/>
        <v>62.956000000000017</v>
      </c>
    </row>
    <row r="808" spans="1:5">
      <c r="A808">
        <f t="shared" si="26"/>
        <v>1763</v>
      </c>
      <c r="B808" s="1">
        <v>64.22</v>
      </c>
      <c r="C808" s="1">
        <f t="shared" si="25"/>
        <v>63.166666666666679</v>
      </c>
    </row>
    <row r="809" spans="1:5">
      <c r="A809">
        <f t="shared" si="26"/>
        <v>1764</v>
      </c>
      <c r="B809" s="1">
        <v>64.22</v>
      </c>
      <c r="C809" s="1">
        <f t="shared" si="25"/>
        <v>62.879333333333349</v>
      </c>
    </row>
    <row r="810" spans="1:5">
      <c r="A810">
        <f t="shared" si="26"/>
        <v>1765</v>
      </c>
      <c r="B810" s="1">
        <v>64.22</v>
      </c>
      <c r="C810" s="1">
        <f t="shared" si="25"/>
        <v>62.592000000000013</v>
      </c>
    </row>
    <row r="811" spans="1:5">
      <c r="A811">
        <f t="shared" si="26"/>
        <v>1766</v>
      </c>
      <c r="B811" s="1">
        <v>64.22</v>
      </c>
      <c r="C811" s="1">
        <f t="shared" si="25"/>
        <v>62.304666666666677</v>
      </c>
    </row>
    <row r="812" spans="1:5">
      <c r="A812">
        <f t="shared" si="26"/>
        <v>1767</v>
      </c>
      <c r="B812" s="1">
        <v>64.22</v>
      </c>
      <c r="C812" s="1">
        <f t="shared" si="25"/>
        <v>62.01733333333334</v>
      </c>
    </row>
    <row r="813" spans="1:5">
      <c r="A813">
        <f t="shared" si="26"/>
        <v>1768</v>
      </c>
      <c r="B813" s="1">
        <v>64.22</v>
      </c>
      <c r="C813" s="1">
        <f t="shared" si="25"/>
        <v>61.730000000000011</v>
      </c>
    </row>
    <row r="814" spans="1:5">
      <c r="A814">
        <f t="shared" si="26"/>
        <v>1769</v>
      </c>
      <c r="B814" s="1">
        <v>64.22</v>
      </c>
      <c r="C814" s="1">
        <f t="shared" si="25"/>
        <v>61.232000000000006</v>
      </c>
    </row>
    <row r="815" spans="1:5">
      <c r="A815">
        <f t="shared" si="26"/>
        <v>1770</v>
      </c>
      <c r="B815" s="1">
        <v>64.22</v>
      </c>
      <c r="C815" s="1">
        <f t="shared" si="25"/>
        <v>60.734000000000009</v>
      </c>
    </row>
    <row r="816" spans="1:5">
      <c r="A816">
        <f t="shared" si="26"/>
        <v>1771</v>
      </c>
      <c r="B816" s="1">
        <v>56.75</v>
      </c>
      <c r="C816" s="1">
        <f t="shared" si="25"/>
        <v>60.236000000000004</v>
      </c>
    </row>
    <row r="817" spans="1:5">
      <c r="A817">
        <f t="shared" si="26"/>
        <v>1772</v>
      </c>
      <c r="B817" s="1">
        <v>56.75</v>
      </c>
      <c r="C817" s="1">
        <f t="shared" si="25"/>
        <v>59.738000000000007</v>
      </c>
    </row>
    <row r="818" spans="1:5">
      <c r="A818">
        <f t="shared" si="26"/>
        <v>1773</v>
      </c>
      <c r="B818" s="1">
        <v>56.75</v>
      </c>
      <c r="C818" s="1">
        <f t="shared" si="25"/>
        <v>59.24</v>
      </c>
    </row>
    <row r="819" spans="1:5">
      <c r="A819">
        <f t="shared" si="26"/>
        <v>1774</v>
      </c>
      <c r="B819" s="1">
        <v>56.75</v>
      </c>
      <c r="C819" s="1">
        <f t="shared" si="25"/>
        <v>58.959333333333333</v>
      </c>
    </row>
    <row r="820" spans="1:5">
      <c r="A820">
        <f t="shared" si="26"/>
        <v>1775</v>
      </c>
      <c r="B820" s="1">
        <v>56.75</v>
      </c>
      <c r="C820" s="1">
        <f t="shared" si="25"/>
        <v>58.678666666666665</v>
      </c>
    </row>
    <row r="821" spans="1:5">
      <c r="A821">
        <f t="shared" si="26"/>
        <v>1776</v>
      </c>
      <c r="B821" s="1">
        <v>56.75</v>
      </c>
      <c r="C821" s="1">
        <f t="shared" si="25"/>
        <v>58.398000000000003</v>
      </c>
    </row>
    <row r="822" spans="1:5">
      <c r="A822">
        <f t="shared" si="26"/>
        <v>1777</v>
      </c>
      <c r="B822" s="1">
        <v>56.75</v>
      </c>
      <c r="C822" s="1">
        <f t="shared" si="25"/>
        <v>58.117333333333335</v>
      </c>
    </row>
    <row r="823" spans="1:5">
      <c r="A823">
        <f t="shared" si="26"/>
        <v>1778</v>
      </c>
      <c r="B823" s="1">
        <v>56.75</v>
      </c>
      <c r="C823" s="1">
        <f t="shared" si="25"/>
        <v>57.836666666666666</v>
      </c>
      <c r="E823" t="s">
        <v>6</v>
      </c>
    </row>
    <row r="824" spans="1:5">
      <c r="A824">
        <f t="shared" si="26"/>
        <v>1779</v>
      </c>
      <c r="B824" s="1">
        <v>56.75</v>
      </c>
      <c r="C824" s="1">
        <f t="shared" si="25"/>
        <v>58.053999999999995</v>
      </c>
    </row>
    <row r="825" spans="1:5">
      <c r="A825">
        <f t="shared" si="26"/>
        <v>1780</v>
      </c>
      <c r="B825" s="1">
        <v>56.75</v>
      </c>
      <c r="C825" s="1">
        <f t="shared" si="25"/>
        <v>58.271333333333331</v>
      </c>
    </row>
    <row r="826" spans="1:5">
      <c r="A826">
        <f t="shared" si="26"/>
        <v>1781</v>
      </c>
      <c r="B826" s="1">
        <v>60.01</v>
      </c>
      <c r="C826" s="1">
        <f t="shared" si="25"/>
        <v>58.48866666666666</v>
      </c>
    </row>
    <row r="827" spans="1:5">
      <c r="A827">
        <f t="shared" si="26"/>
        <v>1782</v>
      </c>
      <c r="B827" s="1">
        <v>60.01</v>
      </c>
      <c r="C827" s="1">
        <f t="shared" si="25"/>
        <v>58.705999999999996</v>
      </c>
    </row>
    <row r="828" spans="1:5">
      <c r="A828">
        <f t="shared" si="26"/>
        <v>1783</v>
      </c>
      <c r="B828" s="1">
        <v>60.01</v>
      </c>
      <c r="C828" s="1">
        <f t="shared" si="25"/>
        <v>58.923333333333325</v>
      </c>
    </row>
    <row r="829" spans="1:5">
      <c r="A829">
        <f t="shared" si="26"/>
        <v>1784</v>
      </c>
      <c r="B829" s="1">
        <v>60.01</v>
      </c>
      <c r="C829" s="1">
        <f t="shared" si="25"/>
        <v>60.025333333333329</v>
      </c>
    </row>
    <row r="830" spans="1:5">
      <c r="A830">
        <f t="shared" si="26"/>
        <v>1785</v>
      </c>
      <c r="B830" s="1">
        <v>60.01</v>
      </c>
      <c r="C830" s="1">
        <f t="shared" si="25"/>
        <v>61.127333333333326</v>
      </c>
    </row>
    <row r="831" spans="1:5">
      <c r="A831">
        <f t="shared" si="26"/>
        <v>1786</v>
      </c>
      <c r="B831" s="1">
        <v>60.01</v>
      </c>
      <c r="C831" s="1">
        <f t="shared" si="25"/>
        <v>62.229333333333322</v>
      </c>
    </row>
    <row r="832" spans="1:5">
      <c r="A832">
        <f t="shared" si="26"/>
        <v>1787</v>
      </c>
      <c r="B832" s="1">
        <v>60.01</v>
      </c>
      <c r="C832" s="1">
        <f t="shared" si="25"/>
        <v>63.331333333333319</v>
      </c>
    </row>
    <row r="833" spans="1:5">
      <c r="A833">
        <f t="shared" si="26"/>
        <v>1788</v>
      </c>
      <c r="B833" s="1">
        <v>60.01</v>
      </c>
      <c r="C833" s="1">
        <f t="shared" si="25"/>
        <v>64.433333333333323</v>
      </c>
    </row>
    <row r="834" spans="1:5">
      <c r="A834">
        <f t="shared" si="26"/>
        <v>1789</v>
      </c>
      <c r="B834" s="1">
        <v>60.01</v>
      </c>
      <c r="C834" s="1">
        <f t="shared" si="25"/>
        <v>65.317999999999998</v>
      </c>
    </row>
    <row r="835" spans="1:5">
      <c r="A835">
        <f t="shared" si="26"/>
        <v>1790</v>
      </c>
      <c r="B835" s="1">
        <v>60.01</v>
      </c>
      <c r="C835" s="1">
        <f t="shared" si="25"/>
        <v>66.202666666666659</v>
      </c>
    </row>
    <row r="836" spans="1:5">
      <c r="A836">
        <f t="shared" si="26"/>
        <v>1791</v>
      </c>
      <c r="B836" s="1">
        <v>73.28</v>
      </c>
      <c r="C836" s="1">
        <f t="shared" si="25"/>
        <v>67.087333333333319</v>
      </c>
    </row>
    <row r="837" spans="1:5">
      <c r="A837">
        <f t="shared" si="26"/>
        <v>1792</v>
      </c>
      <c r="B837" s="1">
        <v>73.28</v>
      </c>
      <c r="C837" s="1">
        <f t="shared" si="25"/>
        <v>67.971999999999994</v>
      </c>
    </row>
    <row r="838" spans="1:5">
      <c r="A838">
        <f t="shared" si="26"/>
        <v>1793</v>
      </c>
      <c r="B838" s="1">
        <v>73.28</v>
      </c>
      <c r="C838" s="1">
        <f t="shared" si="25"/>
        <v>68.856666666666655</v>
      </c>
    </row>
    <row r="839" spans="1:5">
      <c r="A839">
        <f t="shared" si="26"/>
        <v>1794</v>
      </c>
      <c r="B839" s="1">
        <v>73.28</v>
      </c>
      <c r="C839" s="1">
        <f t="shared" si="25"/>
        <v>70.264666666666656</v>
      </c>
    </row>
    <row r="840" spans="1:5">
      <c r="A840">
        <f t="shared" si="26"/>
        <v>1795</v>
      </c>
      <c r="B840" s="1">
        <v>73.28</v>
      </c>
      <c r="C840" s="1">
        <f t="shared" si="25"/>
        <v>71.672666666666643</v>
      </c>
    </row>
    <row r="841" spans="1:5">
      <c r="A841">
        <f t="shared" si="26"/>
        <v>1796</v>
      </c>
      <c r="B841" s="1">
        <v>73.28</v>
      </c>
      <c r="C841" s="1">
        <f t="shared" si="25"/>
        <v>73.080666666666659</v>
      </c>
    </row>
    <row r="842" spans="1:5">
      <c r="A842">
        <f t="shared" si="26"/>
        <v>1797</v>
      </c>
      <c r="B842" s="1">
        <v>73.28</v>
      </c>
      <c r="C842" s="1">
        <f t="shared" si="25"/>
        <v>74.48866666666666</v>
      </c>
      <c r="E842" t="s">
        <v>5</v>
      </c>
    </row>
    <row r="843" spans="1:5">
      <c r="A843">
        <f t="shared" si="26"/>
        <v>1798</v>
      </c>
      <c r="B843" s="1">
        <v>73.28</v>
      </c>
      <c r="C843" s="1">
        <f t="shared" si="25"/>
        <v>75.896666666666661</v>
      </c>
    </row>
    <row r="844" spans="1:5">
      <c r="A844">
        <f t="shared" si="26"/>
        <v>1799</v>
      </c>
      <c r="B844" s="1">
        <v>73.28</v>
      </c>
      <c r="C844" s="1">
        <f t="shared" si="25"/>
        <v>76.419999999999987</v>
      </c>
    </row>
    <row r="845" spans="1:5">
      <c r="A845">
        <f t="shared" si="26"/>
        <v>1800</v>
      </c>
      <c r="B845" s="1">
        <v>73.28</v>
      </c>
      <c r="C845" s="1">
        <f t="shared" ref="C845:C908" si="27">AVERAGE(B838:B852)</f>
        <v>76.943333333333342</v>
      </c>
    </row>
    <row r="846" spans="1:5">
      <c r="A846">
        <f t="shared" si="26"/>
        <v>1801</v>
      </c>
      <c r="B846" s="1">
        <v>81.13</v>
      </c>
      <c r="C846" s="1">
        <f t="shared" si="27"/>
        <v>77.466666666666669</v>
      </c>
    </row>
    <row r="847" spans="1:5">
      <c r="A847">
        <f t="shared" si="26"/>
        <v>1802</v>
      </c>
      <c r="B847" s="1">
        <v>81.13</v>
      </c>
      <c r="C847" s="1">
        <f t="shared" si="27"/>
        <v>77.989999999999995</v>
      </c>
    </row>
    <row r="848" spans="1:5">
      <c r="A848">
        <f t="shared" si="26"/>
        <v>1803</v>
      </c>
      <c r="B848" s="1">
        <v>81.13</v>
      </c>
      <c r="C848" s="1">
        <f t="shared" si="27"/>
        <v>78.513333333333321</v>
      </c>
    </row>
    <row r="849" spans="1:5">
      <c r="A849">
        <f t="shared" si="26"/>
        <v>1804</v>
      </c>
      <c r="B849" s="1">
        <v>81.13</v>
      </c>
      <c r="C849" s="1">
        <f t="shared" si="27"/>
        <v>78.974000000000004</v>
      </c>
    </row>
    <row r="850" spans="1:5">
      <c r="A850">
        <f t="shared" si="26"/>
        <v>1805</v>
      </c>
      <c r="B850" s="1">
        <v>81.13</v>
      </c>
      <c r="C850" s="1">
        <f t="shared" si="27"/>
        <v>79.434666666666672</v>
      </c>
    </row>
    <row r="851" spans="1:5">
      <c r="A851">
        <f t="shared" si="26"/>
        <v>1806</v>
      </c>
      <c r="B851" s="1">
        <v>81.13</v>
      </c>
      <c r="C851" s="1">
        <f t="shared" si="27"/>
        <v>79.89533333333334</v>
      </c>
    </row>
    <row r="852" spans="1:5">
      <c r="A852">
        <f t="shared" si="26"/>
        <v>1807</v>
      </c>
      <c r="B852" s="1">
        <v>81.13</v>
      </c>
      <c r="C852" s="1">
        <f t="shared" si="27"/>
        <v>80.356000000000009</v>
      </c>
    </row>
    <row r="853" spans="1:5">
      <c r="A853">
        <f t="shared" si="26"/>
        <v>1808</v>
      </c>
      <c r="B853" s="1">
        <v>81.13</v>
      </c>
      <c r="C853" s="1">
        <f t="shared" si="27"/>
        <v>80.816666666666677</v>
      </c>
    </row>
    <row r="854" spans="1:5">
      <c r="A854">
        <f t="shared" si="26"/>
        <v>1809</v>
      </c>
      <c r="B854" s="1">
        <v>81.13</v>
      </c>
      <c r="C854" s="1">
        <f t="shared" si="27"/>
        <v>80.754000000000005</v>
      </c>
    </row>
    <row r="855" spans="1:5">
      <c r="A855">
        <f t="shared" si="26"/>
        <v>1810</v>
      </c>
      <c r="B855" s="1">
        <v>81.13</v>
      </c>
      <c r="C855" s="1">
        <f t="shared" si="27"/>
        <v>80.691333333333361</v>
      </c>
    </row>
    <row r="856" spans="1:5">
      <c r="A856">
        <f t="shared" si="26"/>
        <v>1811</v>
      </c>
      <c r="B856" s="1">
        <v>80.19</v>
      </c>
      <c r="C856" s="1">
        <f t="shared" si="27"/>
        <v>80.628666666666689</v>
      </c>
    </row>
    <row r="857" spans="1:5">
      <c r="A857">
        <f t="shared" si="26"/>
        <v>1812</v>
      </c>
      <c r="B857" s="1">
        <v>80.19</v>
      </c>
      <c r="C857" s="1">
        <f t="shared" si="27"/>
        <v>80.566000000000031</v>
      </c>
    </row>
    <row r="858" spans="1:5">
      <c r="A858">
        <f t="shared" si="26"/>
        <v>1813</v>
      </c>
      <c r="B858" s="1">
        <v>80.19</v>
      </c>
      <c r="C858" s="1">
        <f t="shared" si="27"/>
        <v>80.503333333333359</v>
      </c>
    </row>
    <row r="859" spans="1:5">
      <c r="A859">
        <f t="shared" si="26"/>
        <v>1814</v>
      </c>
      <c r="B859" s="1">
        <v>80.19</v>
      </c>
      <c r="C859" s="1">
        <f t="shared" si="27"/>
        <v>79.924000000000021</v>
      </c>
    </row>
    <row r="860" spans="1:5">
      <c r="A860">
        <f t="shared" si="26"/>
        <v>1815</v>
      </c>
      <c r="B860" s="1">
        <v>80.19</v>
      </c>
      <c r="C860" s="1">
        <f t="shared" si="27"/>
        <v>79.344666666666683</v>
      </c>
    </row>
    <row r="861" spans="1:5">
      <c r="A861">
        <f t="shared" si="26"/>
        <v>1816</v>
      </c>
      <c r="B861" s="1">
        <v>80.19</v>
      </c>
      <c r="C861" s="1">
        <f t="shared" si="27"/>
        <v>78.765333333333359</v>
      </c>
      <c r="E861" t="s">
        <v>5</v>
      </c>
    </row>
    <row r="862" spans="1:5">
      <c r="A862">
        <f t="shared" ref="A862:A925" si="28">A861+1</f>
        <v>1817</v>
      </c>
      <c r="B862" s="1">
        <v>80.19</v>
      </c>
      <c r="C862" s="1">
        <f t="shared" si="27"/>
        <v>78.186000000000021</v>
      </c>
    </row>
    <row r="863" spans="1:5">
      <c r="A863">
        <f t="shared" si="28"/>
        <v>1818</v>
      </c>
      <c r="B863" s="1">
        <v>80.19</v>
      </c>
      <c r="C863" s="1">
        <f t="shared" si="27"/>
        <v>77.606666666666698</v>
      </c>
    </row>
    <row r="864" spans="1:5">
      <c r="A864">
        <f t="shared" si="28"/>
        <v>1819</v>
      </c>
      <c r="B864" s="1">
        <v>80.19</v>
      </c>
      <c r="C864" s="1">
        <f t="shared" si="27"/>
        <v>77.090000000000018</v>
      </c>
    </row>
    <row r="865" spans="1:5">
      <c r="A865">
        <f t="shared" si="28"/>
        <v>1820</v>
      </c>
      <c r="B865" s="1">
        <v>80.19</v>
      </c>
      <c r="C865" s="1">
        <f t="shared" si="27"/>
        <v>76.573333333333352</v>
      </c>
    </row>
    <row r="866" spans="1:5">
      <c r="A866">
        <f t="shared" si="28"/>
        <v>1821</v>
      </c>
      <c r="B866" s="1">
        <v>72.44</v>
      </c>
      <c r="C866" s="1">
        <f t="shared" si="27"/>
        <v>76.056666666666686</v>
      </c>
    </row>
    <row r="867" spans="1:5">
      <c r="A867">
        <f t="shared" si="28"/>
        <v>1822</v>
      </c>
      <c r="B867" s="1">
        <v>72.44</v>
      </c>
      <c r="C867" s="1">
        <f t="shared" si="27"/>
        <v>75.54000000000002</v>
      </c>
    </row>
    <row r="868" spans="1:5">
      <c r="A868">
        <f t="shared" si="28"/>
        <v>1823</v>
      </c>
      <c r="B868" s="1">
        <v>72.44</v>
      </c>
      <c r="C868" s="1">
        <f t="shared" si="27"/>
        <v>75.023333333333355</v>
      </c>
    </row>
    <row r="869" spans="1:5">
      <c r="A869">
        <f t="shared" si="28"/>
        <v>1824</v>
      </c>
      <c r="B869" s="1">
        <v>72.44</v>
      </c>
      <c r="C869" s="1">
        <f t="shared" si="27"/>
        <v>75.690000000000026</v>
      </c>
    </row>
    <row r="870" spans="1:5">
      <c r="A870">
        <f t="shared" si="28"/>
        <v>1825</v>
      </c>
      <c r="B870" s="1">
        <v>72.44</v>
      </c>
      <c r="C870" s="1">
        <f t="shared" si="27"/>
        <v>76.356666666666698</v>
      </c>
    </row>
    <row r="871" spans="1:5">
      <c r="A871">
        <f t="shared" si="28"/>
        <v>1826</v>
      </c>
      <c r="B871" s="1">
        <v>72.44</v>
      </c>
      <c r="C871" s="1">
        <f t="shared" si="27"/>
        <v>77.023333333333355</v>
      </c>
    </row>
    <row r="872" spans="1:5">
      <c r="A872">
        <f t="shared" si="28"/>
        <v>1827</v>
      </c>
      <c r="B872" s="1">
        <v>72.44</v>
      </c>
      <c r="C872" s="1">
        <f t="shared" si="27"/>
        <v>77.690000000000026</v>
      </c>
    </row>
    <row r="873" spans="1:5">
      <c r="A873">
        <f t="shared" si="28"/>
        <v>1828</v>
      </c>
      <c r="B873" s="1">
        <v>72.44</v>
      </c>
      <c r="C873" s="1">
        <f t="shared" si="27"/>
        <v>78.356666666666698</v>
      </c>
    </row>
    <row r="874" spans="1:5">
      <c r="A874">
        <f t="shared" si="28"/>
        <v>1829</v>
      </c>
      <c r="B874" s="1">
        <v>72.44</v>
      </c>
      <c r="C874" s="1">
        <f t="shared" si="27"/>
        <v>79.54000000000002</v>
      </c>
    </row>
    <row r="875" spans="1:5">
      <c r="A875">
        <f t="shared" si="28"/>
        <v>1830</v>
      </c>
      <c r="B875" s="1">
        <v>72.44</v>
      </c>
      <c r="C875" s="1">
        <f t="shared" si="27"/>
        <v>80.723333333333358</v>
      </c>
    </row>
    <row r="876" spans="1:5">
      <c r="A876">
        <f t="shared" si="28"/>
        <v>1831</v>
      </c>
      <c r="B876" s="1">
        <v>90.19</v>
      </c>
      <c r="C876" s="1">
        <f t="shared" si="27"/>
        <v>81.906666666666695</v>
      </c>
    </row>
    <row r="877" spans="1:5">
      <c r="A877">
        <f t="shared" si="28"/>
        <v>1832</v>
      </c>
      <c r="B877" s="1">
        <v>90.19</v>
      </c>
      <c r="C877" s="1">
        <f t="shared" si="27"/>
        <v>83.090000000000018</v>
      </c>
    </row>
    <row r="878" spans="1:5">
      <c r="A878">
        <f t="shared" si="28"/>
        <v>1833</v>
      </c>
      <c r="B878" s="1">
        <v>90.19</v>
      </c>
      <c r="C878" s="1">
        <f t="shared" si="27"/>
        <v>84.273333333333355</v>
      </c>
    </row>
    <row r="879" spans="1:5">
      <c r="A879">
        <f t="shared" si="28"/>
        <v>1834</v>
      </c>
      <c r="B879" s="1">
        <v>90.19</v>
      </c>
      <c r="C879" s="1">
        <f t="shared" si="27"/>
        <v>85.052666666666696</v>
      </c>
    </row>
    <row r="880" spans="1:5">
      <c r="A880">
        <f t="shared" si="28"/>
        <v>1835</v>
      </c>
      <c r="B880" s="1">
        <v>90.19</v>
      </c>
      <c r="C880" s="1">
        <f t="shared" si="27"/>
        <v>85.832000000000036</v>
      </c>
      <c r="E880" t="s">
        <v>8</v>
      </c>
    </row>
    <row r="881" spans="1:3">
      <c r="A881">
        <f t="shared" si="28"/>
        <v>1836</v>
      </c>
      <c r="B881" s="1">
        <v>90.19</v>
      </c>
      <c r="C881" s="1">
        <f t="shared" si="27"/>
        <v>86.611333333333363</v>
      </c>
    </row>
    <row r="882" spans="1:3">
      <c r="A882">
        <f t="shared" si="28"/>
        <v>1837</v>
      </c>
      <c r="B882" s="1">
        <v>90.19</v>
      </c>
      <c r="C882" s="1">
        <f t="shared" si="27"/>
        <v>87.390666666666704</v>
      </c>
    </row>
    <row r="883" spans="1:3">
      <c r="A883">
        <f t="shared" si="28"/>
        <v>1838</v>
      </c>
      <c r="B883" s="1">
        <v>90.19</v>
      </c>
      <c r="C883" s="1">
        <f t="shared" si="27"/>
        <v>88.170000000000016</v>
      </c>
    </row>
    <row r="884" spans="1:3">
      <c r="A884">
        <f t="shared" si="28"/>
        <v>1839</v>
      </c>
      <c r="B884" s="1">
        <v>90.19</v>
      </c>
      <c r="C884" s="1">
        <f t="shared" si="27"/>
        <v>87.76600000000002</v>
      </c>
    </row>
    <row r="885" spans="1:3">
      <c r="A885">
        <f t="shared" si="28"/>
        <v>1840</v>
      </c>
      <c r="B885" s="1">
        <v>90.19</v>
      </c>
      <c r="C885" s="1">
        <f t="shared" si="27"/>
        <v>87.362000000000023</v>
      </c>
    </row>
    <row r="886" spans="1:3">
      <c r="A886">
        <f t="shared" si="28"/>
        <v>1841</v>
      </c>
      <c r="B886" s="1">
        <v>84.13</v>
      </c>
      <c r="C886" s="1">
        <f t="shared" si="27"/>
        <v>86.958000000000027</v>
      </c>
    </row>
    <row r="887" spans="1:3">
      <c r="A887">
        <f t="shared" si="28"/>
        <v>1842</v>
      </c>
      <c r="B887" s="1">
        <v>84.13</v>
      </c>
      <c r="C887" s="1">
        <f t="shared" si="27"/>
        <v>86.55400000000003</v>
      </c>
    </row>
    <row r="888" spans="1:3">
      <c r="A888">
        <f t="shared" si="28"/>
        <v>1843</v>
      </c>
      <c r="B888" s="1">
        <v>84.13</v>
      </c>
      <c r="C888" s="1">
        <f t="shared" si="27"/>
        <v>86.15</v>
      </c>
    </row>
    <row r="889" spans="1:3">
      <c r="A889">
        <f t="shared" si="28"/>
        <v>1844</v>
      </c>
      <c r="B889" s="1">
        <v>84.13</v>
      </c>
      <c r="C889" s="1">
        <f t="shared" si="27"/>
        <v>84.385333333333335</v>
      </c>
    </row>
    <row r="890" spans="1:3">
      <c r="A890">
        <f t="shared" si="28"/>
        <v>1845</v>
      </c>
      <c r="B890" s="1">
        <v>84.13</v>
      </c>
      <c r="C890" s="1">
        <f t="shared" si="27"/>
        <v>82.620666666666665</v>
      </c>
    </row>
    <row r="891" spans="1:3">
      <c r="A891">
        <f t="shared" si="28"/>
        <v>1846</v>
      </c>
      <c r="B891" s="1">
        <v>84.13</v>
      </c>
      <c r="C891" s="1">
        <f t="shared" si="27"/>
        <v>80.855999999999995</v>
      </c>
    </row>
    <row r="892" spans="1:3">
      <c r="A892">
        <f t="shared" si="28"/>
        <v>1847</v>
      </c>
      <c r="B892" s="1">
        <v>84.13</v>
      </c>
      <c r="C892" s="1">
        <f t="shared" si="27"/>
        <v>79.091333333333338</v>
      </c>
    </row>
    <row r="893" spans="1:3">
      <c r="A893">
        <f t="shared" si="28"/>
        <v>1848</v>
      </c>
      <c r="B893" s="1">
        <v>84.13</v>
      </c>
      <c r="C893" s="1">
        <f t="shared" si="27"/>
        <v>77.326666666666668</v>
      </c>
    </row>
    <row r="894" spans="1:3">
      <c r="A894">
        <f t="shared" si="28"/>
        <v>1849</v>
      </c>
      <c r="B894" s="1">
        <v>84.13</v>
      </c>
      <c r="C894" s="1">
        <f t="shared" si="27"/>
        <v>75.965999999999994</v>
      </c>
    </row>
    <row r="895" spans="1:3">
      <c r="A895">
        <f t="shared" si="28"/>
        <v>1850</v>
      </c>
      <c r="B895" s="1">
        <v>84.13</v>
      </c>
      <c r="C895" s="1">
        <f t="shared" si="27"/>
        <v>74.605333333333348</v>
      </c>
    </row>
    <row r="896" spans="1:3">
      <c r="A896">
        <f t="shared" si="28"/>
        <v>1851</v>
      </c>
      <c r="B896" s="1">
        <v>63.72</v>
      </c>
      <c r="C896" s="1">
        <f t="shared" si="27"/>
        <v>73.244666666666674</v>
      </c>
    </row>
    <row r="897" spans="1:5">
      <c r="A897">
        <f t="shared" si="28"/>
        <v>1852</v>
      </c>
      <c r="B897" s="1">
        <v>63.72</v>
      </c>
      <c r="C897" s="1">
        <f t="shared" si="27"/>
        <v>71.884000000000015</v>
      </c>
    </row>
    <row r="898" spans="1:5">
      <c r="A898">
        <f t="shared" si="28"/>
        <v>1853</v>
      </c>
      <c r="B898" s="1">
        <v>63.72</v>
      </c>
      <c r="C898" s="1">
        <f t="shared" si="27"/>
        <v>70.523333333333341</v>
      </c>
    </row>
    <row r="899" spans="1:5">
      <c r="A899">
        <f t="shared" si="28"/>
        <v>1854</v>
      </c>
      <c r="B899" s="1">
        <v>63.72</v>
      </c>
      <c r="C899" s="1">
        <f t="shared" si="27"/>
        <v>71.437333333333342</v>
      </c>
      <c r="E899" t="s">
        <v>5</v>
      </c>
    </row>
    <row r="900" spans="1:5">
      <c r="A900">
        <f t="shared" si="28"/>
        <v>1855</v>
      </c>
      <c r="B900" s="1">
        <v>63.72</v>
      </c>
      <c r="C900" s="1">
        <f t="shared" si="27"/>
        <v>72.351333333333343</v>
      </c>
    </row>
    <row r="901" spans="1:5">
      <c r="A901">
        <f t="shared" si="28"/>
        <v>1856</v>
      </c>
      <c r="B901" s="1">
        <v>63.72</v>
      </c>
      <c r="C901" s="1">
        <f t="shared" si="27"/>
        <v>73.265333333333345</v>
      </c>
    </row>
    <row r="902" spans="1:5">
      <c r="A902">
        <f t="shared" si="28"/>
        <v>1857</v>
      </c>
      <c r="B902" s="1">
        <v>63.72</v>
      </c>
      <c r="C902" s="1">
        <f t="shared" si="27"/>
        <v>74.179333333333346</v>
      </c>
    </row>
    <row r="903" spans="1:5">
      <c r="A903">
        <f t="shared" si="28"/>
        <v>1858</v>
      </c>
      <c r="B903" s="1">
        <v>63.72</v>
      </c>
      <c r="C903" s="1">
        <f t="shared" si="27"/>
        <v>75.093333333333334</v>
      </c>
    </row>
    <row r="904" spans="1:5">
      <c r="A904">
        <f t="shared" si="28"/>
        <v>1859</v>
      </c>
      <c r="B904" s="1">
        <v>63.72</v>
      </c>
      <c r="C904" s="1">
        <f t="shared" si="27"/>
        <v>77.368000000000009</v>
      </c>
    </row>
    <row r="905" spans="1:5">
      <c r="A905">
        <f t="shared" si="28"/>
        <v>1860</v>
      </c>
      <c r="B905" s="1">
        <v>63.72</v>
      </c>
      <c r="C905" s="1">
        <f t="shared" si="27"/>
        <v>79.64266666666667</v>
      </c>
    </row>
    <row r="906" spans="1:5">
      <c r="A906">
        <f t="shared" si="28"/>
        <v>1861</v>
      </c>
      <c r="B906" s="1">
        <v>97.84</v>
      </c>
      <c r="C906" s="1">
        <f t="shared" si="27"/>
        <v>81.917333333333332</v>
      </c>
    </row>
    <row r="907" spans="1:5">
      <c r="A907">
        <f t="shared" si="28"/>
        <v>1862</v>
      </c>
      <c r="B907" s="1">
        <v>97.84</v>
      </c>
      <c r="C907" s="1">
        <f t="shared" si="27"/>
        <v>84.192000000000007</v>
      </c>
    </row>
    <row r="908" spans="1:5">
      <c r="A908">
        <f t="shared" si="28"/>
        <v>1863</v>
      </c>
      <c r="B908" s="1">
        <v>97.84</v>
      </c>
      <c r="C908" s="1">
        <f t="shared" si="27"/>
        <v>86.466666666666669</v>
      </c>
    </row>
    <row r="909" spans="1:5">
      <c r="A909">
        <f t="shared" si="28"/>
        <v>1864</v>
      </c>
      <c r="B909" s="1">
        <v>97.84</v>
      </c>
      <c r="C909" s="1">
        <f t="shared" ref="C909:C948" si="29">AVERAGE(B902:B916)</f>
        <v>86.543999999999997</v>
      </c>
    </row>
    <row r="910" spans="1:5">
      <c r="A910">
        <f t="shared" si="28"/>
        <v>1865</v>
      </c>
      <c r="B910" s="1">
        <v>97.84</v>
      </c>
      <c r="C910" s="1">
        <f t="shared" si="29"/>
        <v>86.62133333333334</v>
      </c>
    </row>
    <row r="911" spans="1:5">
      <c r="A911">
        <f t="shared" si="28"/>
        <v>1866</v>
      </c>
      <c r="B911" s="1">
        <v>97.84</v>
      </c>
      <c r="C911" s="1">
        <f t="shared" si="29"/>
        <v>86.698666666666696</v>
      </c>
    </row>
    <row r="912" spans="1:5">
      <c r="A912">
        <f t="shared" si="28"/>
        <v>1867</v>
      </c>
      <c r="B912" s="1">
        <v>97.84</v>
      </c>
      <c r="C912" s="1">
        <f t="shared" si="29"/>
        <v>86.776000000000025</v>
      </c>
    </row>
    <row r="913" spans="1:5">
      <c r="A913">
        <f t="shared" si="28"/>
        <v>1868</v>
      </c>
      <c r="B913" s="1">
        <v>97.84</v>
      </c>
      <c r="C913" s="1">
        <f t="shared" si="29"/>
        <v>86.853333333333381</v>
      </c>
    </row>
    <row r="914" spans="1:5">
      <c r="A914">
        <f t="shared" si="28"/>
        <v>1869</v>
      </c>
      <c r="B914" s="1">
        <v>97.84</v>
      </c>
      <c r="C914" s="1">
        <f t="shared" si="29"/>
        <v>84.656000000000034</v>
      </c>
    </row>
    <row r="915" spans="1:5">
      <c r="A915">
        <f t="shared" si="28"/>
        <v>1870</v>
      </c>
      <c r="B915" s="1">
        <v>97.84</v>
      </c>
      <c r="C915" s="1">
        <f t="shared" si="29"/>
        <v>82.458666666666701</v>
      </c>
    </row>
    <row r="916" spans="1:5">
      <c r="A916">
        <f t="shared" si="28"/>
        <v>1871</v>
      </c>
      <c r="B916" s="1">
        <v>64.88</v>
      </c>
      <c r="C916" s="1">
        <f t="shared" si="29"/>
        <v>80.26133333333334</v>
      </c>
    </row>
    <row r="917" spans="1:5">
      <c r="A917">
        <f t="shared" si="28"/>
        <v>1872</v>
      </c>
      <c r="B917" s="1">
        <v>64.88</v>
      </c>
      <c r="C917" s="1">
        <f t="shared" si="29"/>
        <v>78.064000000000007</v>
      </c>
    </row>
    <row r="918" spans="1:5">
      <c r="A918">
        <f t="shared" si="28"/>
        <v>1873</v>
      </c>
      <c r="B918" s="1">
        <v>64.88</v>
      </c>
      <c r="C918" s="1">
        <f t="shared" si="29"/>
        <v>75.86666666666666</v>
      </c>
      <c r="E918" t="s">
        <v>5</v>
      </c>
    </row>
    <row r="919" spans="1:5">
      <c r="A919">
        <f t="shared" si="28"/>
        <v>1874</v>
      </c>
      <c r="B919" s="1">
        <v>64.88</v>
      </c>
      <c r="C919" s="1">
        <f t="shared" si="29"/>
        <v>73.213333333333324</v>
      </c>
    </row>
    <row r="920" spans="1:5">
      <c r="A920">
        <f t="shared" si="28"/>
        <v>1875</v>
      </c>
      <c r="B920" s="1">
        <v>64.88</v>
      </c>
      <c r="C920" s="1">
        <f t="shared" si="29"/>
        <v>70.559999999999988</v>
      </c>
    </row>
    <row r="921" spans="1:5">
      <c r="A921">
        <f t="shared" si="28"/>
        <v>1876</v>
      </c>
      <c r="B921" s="1">
        <v>64.88</v>
      </c>
      <c r="C921" s="1">
        <f t="shared" si="29"/>
        <v>67.906666666666652</v>
      </c>
    </row>
    <row r="922" spans="1:5">
      <c r="A922">
        <f t="shared" si="28"/>
        <v>1877</v>
      </c>
      <c r="B922" s="1">
        <v>64.88</v>
      </c>
      <c r="C922" s="1">
        <f t="shared" si="29"/>
        <v>65.253333333333316</v>
      </c>
    </row>
    <row r="923" spans="1:5">
      <c r="A923">
        <f t="shared" si="28"/>
        <v>1878</v>
      </c>
      <c r="B923" s="1">
        <v>64.88</v>
      </c>
      <c r="C923" s="1">
        <f t="shared" si="29"/>
        <v>62.599999999999987</v>
      </c>
    </row>
    <row r="924" spans="1:5">
      <c r="A924">
        <f t="shared" si="28"/>
        <v>1879</v>
      </c>
      <c r="B924" s="1">
        <v>64.88</v>
      </c>
      <c r="C924" s="1">
        <f t="shared" si="29"/>
        <v>62.143999999999984</v>
      </c>
    </row>
    <row r="925" spans="1:5">
      <c r="A925">
        <f t="shared" si="28"/>
        <v>1880</v>
      </c>
      <c r="B925" s="1">
        <v>64.88</v>
      </c>
      <c r="C925" s="1">
        <f t="shared" si="29"/>
        <v>61.687999999999981</v>
      </c>
    </row>
    <row r="926" spans="1:5">
      <c r="A926">
        <f t="shared" ref="A926:A989" si="30">A925+1</f>
        <v>1881</v>
      </c>
      <c r="B926" s="1">
        <v>58.04</v>
      </c>
      <c r="C926" s="1">
        <f t="shared" si="29"/>
        <v>61.231999999999978</v>
      </c>
    </row>
    <row r="927" spans="1:5">
      <c r="A927">
        <f t="shared" si="30"/>
        <v>1882</v>
      </c>
      <c r="B927" s="1">
        <v>58.04</v>
      </c>
      <c r="C927" s="1">
        <f t="shared" si="29"/>
        <v>60.775999999999982</v>
      </c>
    </row>
    <row r="928" spans="1:5">
      <c r="A928">
        <f t="shared" si="30"/>
        <v>1883</v>
      </c>
      <c r="B928" s="1">
        <v>58.04</v>
      </c>
      <c r="C928" s="1">
        <f t="shared" si="29"/>
        <v>60.319999999999986</v>
      </c>
    </row>
    <row r="929" spans="1:5">
      <c r="A929">
        <f t="shared" si="30"/>
        <v>1884</v>
      </c>
      <c r="B929" s="1">
        <v>58.04</v>
      </c>
      <c r="C929" s="1">
        <f t="shared" si="29"/>
        <v>61.975999999999992</v>
      </c>
    </row>
    <row r="930" spans="1:5">
      <c r="A930">
        <f t="shared" si="30"/>
        <v>1885</v>
      </c>
      <c r="B930" s="1">
        <v>58.04</v>
      </c>
      <c r="C930" s="1">
        <f t="shared" si="29"/>
        <v>63.631999999999991</v>
      </c>
    </row>
    <row r="931" spans="1:5">
      <c r="A931">
        <f t="shared" si="30"/>
        <v>1886</v>
      </c>
      <c r="B931" s="1">
        <v>58.04</v>
      </c>
      <c r="C931" s="1">
        <f t="shared" si="29"/>
        <v>65.287999999999997</v>
      </c>
    </row>
    <row r="932" spans="1:5">
      <c r="A932">
        <f t="shared" si="30"/>
        <v>1887</v>
      </c>
      <c r="B932" s="1">
        <v>58.04</v>
      </c>
      <c r="C932" s="1">
        <f t="shared" si="29"/>
        <v>66.944000000000003</v>
      </c>
    </row>
    <row r="933" spans="1:5">
      <c r="A933">
        <f t="shared" si="30"/>
        <v>1888</v>
      </c>
      <c r="B933" s="1">
        <v>58.04</v>
      </c>
      <c r="C933" s="1">
        <f t="shared" si="29"/>
        <v>68.599999999999994</v>
      </c>
    </row>
    <row r="934" spans="1:5">
      <c r="A934">
        <f t="shared" si="30"/>
        <v>1889</v>
      </c>
      <c r="B934" s="1">
        <v>58.04</v>
      </c>
      <c r="C934" s="1">
        <f t="shared" si="29"/>
        <v>70.712000000000003</v>
      </c>
    </row>
    <row r="935" spans="1:5">
      <c r="A935">
        <f t="shared" si="30"/>
        <v>1890</v>
      </c>
      <c r="B935" s="1">
        <v>58.04</v>
      </c>
      <c r="C935" s="1">
        <f t="shared" si="29"/>
        <v>72.824000000000012</v>
      </c>
    </row>
    <row r="936" spans="1:5">
      <c r="A936">
        <f t="shared" si="30"/>
        <v>1891</v>
      </c>
      <c r="B936" s="1">
        <v>89.72</v>
      </c>
      <c r="C936" s="1">
        <f t="shared" si="29"/>
        <v>74.936000000000007</v>
      </c>
    </row>
    <row r="937" spans="1:5">
      <c r="A937">
        <f t="shared" si="30"/>
        <v>1892</v>
      </c>
      <c r="B937" s="1">
        <v>89.72</v>
      </c>
      <c r="C937" s="1">
        <f t="shared" si="29"/>
        <v>77.048000000000016</v>
      </c>
      <c r="E937" t="s">
        <v>6</v>
      </c>
    </row>
    <row r="938" spans="1:5">
      <c r="A938">
        <f t="shared" si="30"/>
        <v>1893</v>
      </c>
      <c r="B938" s="1">
        <v>89.72</v>
      </c>
      <c r="C938" s="1">
        <f t="shared" si="29"/>
        <v>79.160000000000011</v>
      </c>
    </row>
    <row r="939" spans="1:5">
      <c r="A939">
        <f t="shared" si="30"/>
        <v>1894</v>
      </c>
      <c r="B939" s="1">
        <v>89.72</v>
      </c>
      <c r="C939" s="1">
        <f t="shared" si="29"/>
        <v>84.976000000000013</v>
      </c>
    </row>
    <row r="940" spans="1:5">
      <c r="A940">
        <f t="shared" si="30"/>
        <v>1895</v>
      </c>
      <c r="B940" s="1">
        <v>89.72</v>
      </c>
      <c r="C940" s="1">
        <f t="shared" si="29"/>
        <v>90.792000000000002</v>
      </c>
    </row>
    <row r="941" spans="1:5">
      <c r="A941">
        <f t="shared" si="30"/>
        <v>1896</v>
      </c>
      <c r="B941" s="1">
        <v>89.72</v>
      </c>
      <c r="C941" s="1">
        <f t="shared" si="29"/>
        <v>96.608000000000004</v>
      </c>
    </row>
    <row r="942" spans="1:5">
      <c r="A942">
        <f t="shared" si="30"/>
        <v>1897</v>
      </c>
      <c r="B942" s="1">
        <v>89.72</v>
      </c>
      <c r="C942" s="1">
        <f t="shared" si="29"/>
        <v>102.42400000000001</v>
      </c>
    </row>
    <row r="943" spans="1:5">
      <c r="A943">
        <f t="shared" si="30"/>
        <v>1898</v>
      </c>
      <c r="B943" s="1">
        <v>89.72</v>
      </c>
      <c r="C943" s="1">
        <f t="shared" si="29"/>
        <v>108.24000000000001</v>
      </c>
    </row>
    <row r="944" spans="1:5">
      <c r="A944">
        <f t="shared" si="30"/>
        <v>1899</v>
      </c>
      <c r="B944" s="1">
        <v>89.72</v>
      </c>
      <c r="C944" s="1">
        <f t="shared" si="29"/>
        <v>111.944</v>
      </c>
    </row>
    <row r="945" spans="1:5">
      <c r="A945">
        <f t="shared" si="30"/>
        <v>1900</v>
      </c>
      <c r="B945" s="1">
        <v>89.72</v>
      </c>
      <c r="C945" s="1">
        <f t="shared" si="29"/>
        <v>115.648</v>
      </c>
    </row>
    <row r="946" spans="1:5">
      <c r="A946">
        <f t="shared" si="30"/>
        <v>1901</v>
      </c>
      <c r="B946" s="1">
        <v>145.28</v>
      </c>
      <c r="C946" s="1">
        <f t="shared" si="29"/>
        <v>119.352</v>
      </c>
    </row>
    <row r="947" spans="1:5">
      <c r="A947">
        <f t="shared" si="30"/>
        <v>1902</v>
      </c>
      <c r="B947" s="1">
        <v>145.28</v>
      </c>
      <c r="C947" s="1">
        <f t="shared" si="29"/>
        <v>123.056</v>
      </c>
    </row>
    <row r="948" spans="1:5">
      <c r="A948">
        <f t="shared" si="30"/>
        <v>1903</v>
      </c>
      <c r="B948" s="1">
        <v>145.28</v>
      </c>
      <c r="C948" s="1">
        <f t="shared" si="29"/>
        <v>126.75999999999999</v>
      </c>
    </row>
    <row r="949" spans="1:5">
      <c r="A949">
        <f t="shared" si="30"/>
        <v>1904</v>
      </c>
      <c r="B949" s="1">
        <v>145.28</v>
      </c>
    </row>
    <row r="950" spans="1:5">
      <c r="A950">
        <f t="shared" si="30"/>
        <v>1905</v>
      </c>
      <c r="B950" s="1">
        <v>145.28</v>
      </c>
    </row>
    <row r="951" spans="1:5">
      <c r="A951">
        <f t="shared" si="30"/>
        <v>1906</v>
      </c>
      <c r="B951" s="1">
        <v>145.28</v>
      </c>
    </row>
    <row r="952" spans="1:5">
      <c r="A952">
        <f t="shared" si="30"/>
        <v>1907</v>
      </c>
      <c r="B952" s="1">
        <v>145.28</v>
      </c>
    </row>
    <row r="953" spans="1:5">
      <c r="A953">
        <f t="shared" si="30"/>
        <v>1908</v>
      </c>
      <c r="B953" s="1">
        <v>145.28</v>
      </c>
    </row>
    <row r="954" spans="1:5">
      <c r="A954">
        <f t="shared" si="30"/>
        <v>1909</v>
      </c>
      <c r="B954" s="1">
        <v>145.28</v>
      </c>
    </row>
    <row r="955" spans="1:5">
      <c r="A955">
        <f t="shared" si="30"/>
        <v>1910</v>
      </c>
      <c r="B955" s="1">
        <v>145.28</v>
      </c>
    </row>
    <row r="956" spans="1:5">
      <c r="A956">
        <f t="shared" si="30"/>
        <v>1911</v>
      </c>
      <c r="E956" t="s">
        <v>5</v>
      </c>
    </row>
    <row r="957" spans="1:5">
      <c r="A957">
        <f t="shared" si="30"/>
        <v>1912</v>
      </c>
    </row>
    <row r="958" spans="1:5">
      <c r="A958">
        <f t="shared" si="30"/>
        <v>1913</v>
      </c>
    </row>
    <row r="959" spans="1:5">
      <c r="A959">
        <f t="shared" si="30"/>
        <v>1914</v>
      </c>
    </row>
    <row r="960" spans="1:5">
      <c r="A960">
        <f t="shared" si="30"/>
        <v>1915</v>
      </c>
    </row>
    <row r="961" spans="1:5">
      <c r="A961">
        <f t="shared" si="30"/>
        <v>1916</v>
      </c>
    </row>
    <row r="962" spans="1:5">
      <c r="A962">
        <f t="shared" si="30"/>
        <v>1917</v>
      </c>
    </row>
    <row r="963" spans="1:5">
      <c r="A963">
        <f t="shared" si="30"/>
        <v>1918</v>
      </c>
    </row>
    <row r="964" spans="1:5">
      <c r="A964">
        <f t="shared" si="30"/>
        <v>1919</v>
      </c>
    </row>
    <row r="965" spans="1:5">
      <c r="A965">
        <f t="shared" si="30"/>
        <v>1920</v>
      </c>
    </row>
    <row r="966" spans="1:5">
      <c r="A966">
        <f t="shared" si="30"/>
        <v>1921</v>
      </c>
    </row>
    <row r="967" spans="1:5">
      <c r="A967">
        <f t="shared" si="30"/>
        <v>1922</v>
      </c>
    </row>
    <row r="968" spans="1:5">
      <c r="A968">
        <f t="shared" si="30"/>
        <v>1923</v>
      </c>
    </row>
    <row r="969" spans="1:5">
      <c r="A969">
        <f t="shared" si="30"/>
        <v>1924</v>
      </c>
    </row>
    <row r="970" spans="1:5">
      <c r="A970">
        <f t="shared" si="30"/>
        <v>1925</v>
      </c>
    </row>
    <row r="971" spans="1:5">
      <c r="A971">
        <f t="shared" si="30"/>
        <v>1926</v>
      </c>
    </row>
    <row r="972" spans="1:5">
      <c r="A972">
        <f t="shared" si="30"/>
        <v>1927</v>
      </c>
    </row>
    <row r="973" spans="1:5">
      <c r="A973">
        <f t="shared" si="30"/>
        <v>1928</v>
      </c>
    </row>
    <row r="974" spans="1:5">
      <c r="A974">
        <f t="shared" si="30"/>
        <v>1929</v>
      </c>
    </row>
    <row r="975" spans="1:5">
      <c r="A975">
        <f t="shared" si="30"/>
        <v>1930</v>
      </c>
      <c r="E975" t="s">
        <v>5</v>
      </c>
    </row>
    <row r="976" spans="1:5">
      <c r="A976">
        <f t="shared" si="30"/>
        <v>1931</v>
      </c>
    </row>
    <row r="977" spans="1:1">
      <c r="A977">
        <f t="shared" si="30"/>
        <v>1932</v>
      </c>
    </row>
    <row r="978" spans="1:1">
      <c r="A978">
        <f t="shared" si="30"/>
        <v>1933</v>
      </c>
    </row>
    <row r="979" spans="1:1">
      <c r="A979">
        <f t="shared" si="30"/>
        <v>1934</v>
      </c>
    </row>
    <row r="980" spans="1:1">
      <c r="A980">
        <f t="shared" si="30"/>
        <v>1935</v>
      </c>
    </row>
    <row r="981" spans="1:1">
      <c r="A981">
        <f t="shared" si="30"/>
        <v>1936</v>
      </c>
    </row>
    <row r="982" spans="1:1">
      <c r="A982">
        <f t="shared" si="30"/>
        <v>1937</v>
      </c>
    </row>
    <row r="983" spans="1:1">
      <c r="A983">
        <f t="shared" si="30"/>
        <v>1938</v>
      </c>
    </row>
    <row r="984" spans="1:1">
      <c r="A984">
        <f t="shared" si="30"/>
        <v>1939</v>
      </c>
    </row>
    <row r="985" spans="1:1">
      <c r="A985">
        <f t="shared" si="30"/>
        <v>1940</v>
      </c>
    </row>
    <row r="986" spans="1:1">
      <c r="A986">
        <f t="shared" si="30"/>
        <v>1941</v>
      </c>
    </row>
    <row r="987" spans="1:1">
      <c r="A987">
        <f t="shared" si="30"/>
        <v>1942</v>
      </c>
    </row>
    <row r="988" spans="1:1">
      <c r="A988">
        <f t="shared" si="30"/>
        <v>1943</v>
      </c>
    </row>
    <row r="989" spans="1:1">
      <c r="A989">
        <f t="shared" si="30"/>
        <v>1944</v>
      </c>
    </row>
    <row r="990" spans="1:1">
      <c r="A990">
        <f t="shared" ref="A990:A1053" si="31">A989+1</f>
        <v>1945</v>
      </c>
    </row>
    <row r="991" spans="1:1">
      <c r="A991">
        <f t="shared" si="31"/>
        <v>1946</v>
      </c>
    </row>
    <row r="992" spans="1:1">
      <c r="A992">
        <f t="shared" si="31"/>
        <v>1947</v>
      </c>
    </row>
    <row r="993" spans="1:5">
      <c r="A993">
        <f t="shared" si="31"/>
        <v>1948</v>
      </c>
    </row>
    <row r="994" spans="1:5">
      <c r="A994">
        <f t="shared" si="31"/>
        <v>1949</v>
      </c>
      <c r="E994" t="s">
        <v>6</v>
      </c>
    </row>
    <row r="995" spans="1:5">
      <c r="A995">
        <f t="shared" si="31"/>
        <v>1950</v>
      </c>
    </row>
    <row r="996" spans="1:5">
      <c r="A996">
        <f t="shared" si="31"/>
        <v>1951</v>
      </c>
    </row>
    <row r="997" spans="1:5">
      <c r="A997">
        <f t="shared" si="31"/>
        <v>1952</v>
      </c>
    </row>
    <row r="998" spans="1:5">
      <c r="A998">
        <f t="shared" si="31"/>
        <v>1953</v>
      </c>
    </row>
    <row r="999" spans="1:5">
      <c r="A999">
        <f t="shared" si="31"/>
        <v>1954</v>
      </c>
    </row>
    <row r="1000" spans="1:5">
      <c r="A1000">
        <f t="shared" si="31"/>
        <v>1955</v>
      </c>
    </row>
    <row r="1001" spans="1:5">
      <c r="A1001">
        <f t="shared" si="31"/>
        <v>1956</v>
      </c>
    </row>
    <row r="1002" spans="1:5">
      <c r="A1002">
        <f t="shared" si="31"/>
        <v>1957</v>
      </c>
    </row>
    <row r="1003" spans="1:5">
      <c r="A1003">
        <f t="shared" si="31"/>
        <v>1958</v>
      </c>
    </row>
    <row r="1004" spans="1:5">
      <c r="A1004">
        <f t="shared" si="31"/>
        <v>1959</v>
      </c>
    </row>
    <row r="1005" spans="1:5">
      <c r="A1005">
        <f t="shared" si="31"/>
        <v>1960</v>
      </c>
    </row>
    <row r="1006" spans="1:5">
      <c r="A1006">
        <f t="shared" si="31"/>
        <v>1961</v>
      </c>
    </row>
    <row r="1007" spans="1:5">
      <c r="A1007">
        <f t="shared" si="31"/>
        <v>1962</v>
      </c>
    </row>
    <row r="1008" spans="1:5">
      <c r="A1008">
        <f t="shared" si="31"/>
        <v>1963</v>
      </c>
    </row>
    <row r="1009" spans="1:5">
      <c r="A1009">
        <f t="shared" si="31"/>
        <v>1964</v>
      </c>
    </row>
    <row r="1010" spans="1:5">
      <c r="A1010">
        <f t="shared" si="31"/>
        <v>1965</v>
      </c>
    </row>
    <row r="1011" spans="1:5">
      <c r="A1011">
        <f t="shared" si="31"/>
        <v>1966</v>
      </c>
    </row>
    <row r="1012" spans="1:5">
      <c r="A1012">
        <f t="shared" si="31"/>
        <v>1967</v>
      </c>
    </row>
    <row r="1013" spans="1:5">
      <c r="A1013">
        <f t="shared" si="31"/>
        <v>1968</v>
      </c>
      <c r="E1013" t="s">
        <v>5</v>
      </c>
    </row>
    <row r="1014" spans="1:5">
      <c r="A1014">
        <f t="shared" si="31"/>
        <v>1969</v>
      </c>
    </row>
    <row r="1015" spans="1:5">
      <c r="A1015">
        <f t="shared" si="31"/>
        <v>1970</v>
      </c>
    </row>
    <row r="1016" spans="1:5">
      <c r="A1016">
        <f t="shared" si="31"/>
        <v>1971</v>
      </c>
    </row>
    <row r="1017" spans="1:5">
      <c r="A1017">
        <f t="shared" si="31"/>
        <v>1972</v>
      </c>
    </row>
    <row r="1018" spans="1:5">
      <c r="A1018">
        <f t="shared" si="31"/>
        <v>1973</v>
      </c>
    </row>
    <row r="1019" spans="1:5">
      <c r="A1019">
        <f t="shared" si="31"/>
        <v>1974</v>
      </c>
    </row>
    <row r="1020" spans="1:5">
      <c r="A1020">
        <f t="shared" si="31"/>
        <v>1975</v>
      </c>
    </row>
    <row r="1021" spans="1:5">
      <c r="A1021">
        <f t="shared" si="31"/>
        <v>1976</v>
      </c>
    </row>
    <row r="1022" spans="1:5">
      <c r="A1022">
        <f t="shared" si="31"/>
        <v>1977</v>
      </c>
    </row>
    <row r="1023" spans="1:5">
      <c r="A1023">
        <f t="shared" si="31"/>
        <v>1978</v>
      </c>
    </row>
    <row r="1024" spans="1:5">
      <c r="A1024">
        <f t="shared" si="31"/>
        <v>1979</v>
      </c>
    </row>
    <row r="1025" spans="1:5">
      <c r="A1025">
        <f t="shared" si="31"/>
        <v>1980</v>
      </c>
    </row>
    <row r="1026" spans="1:5">
      <c r="A1026">
        <f t="shared" si="31"/>
        <v>1981</v>
      </c>
    </row>
    <row r="1027" spans="1:5">
      <c r="A1027">
        <f t="shared" si="31"/>
        <v>1982</v>
      </c>
    </row>
    <row r="1028" spans="1:5">
      <c r="A1028">
        <f t="shared" si="31"/>
        <v>1983</v>
      </c>
    </row>
    <row r="1029" spans="1:5">
      <c r="A1029">
        <f t="shared" si="31"/>
        <v>1984</v>
      </c>
    </row>
    <row r="1030" spans="1:5">
      <c r="A1030">
        <f t="shared" si="31"/>
        <v>1985</v>
      </c>
    </row>
    <row r="1031" spans="1:5">
      <c r="A1031">
        <f t="shared" si="31"/>
        <v>1986</v>
      </c>
    </row>
    <row r="1032" spans="1:5">
      <c r="A1032">
        <f t="shared" si="31"/>
        <v>1987</v>
      </c>
      <c r="E1032" t="s">
        <v>5</v>
      </c>
    </row>
    <row r="1033" spans="1:5">
      <c r="A1033">
        <f t="shared" si="31"/>
        <v>1988</v>
      </c>
    </row>
    <row r="1034" spans="1:5">
      <c r="A1034">
        <f t="shared" si="31"/>
        <v>1989</v>
      </c>
    </row>
    <row r="1035" spans="1:5">
      <c r="A1035">
        <f t="shared" si="31"/>
        <v>1990</v>
      </c>
    </row>
    <row r="1036" spans="1:5">
      <c r="A1036">
        <f t="shared" si="31"/>
        <v>1991</v>
      </c>
    </row>
    <row r="1037" spans="1:5">
      <c r="A1037">
        <f t="shared" si="31"/>
        <v>1992</v>
      </c>
    </row>
    <row r="1038" spans="1:5">
      <c r="A1038">
        <f t="shared" si="31"/>
        <v>1993</v>
      </c>
    </row>
    <row r="1039" spans="1:5">
      <c r="A1039">
        <f t="shared" si="31"/>
        <v>1994</v>
      </c>
    </row>
    <row r="1040" spans="1:5">
      <c r="A1040">
        <f t="shared" si="31"/>
        <v>1995</v>
      </c>
    </row>
    <row r="1041" spans="1:5">
      <c r="A1041">
        <f t="shared" si="31"/>
        <v>1996</v>
      </c>
    </row>
    <row r="1042" spans="1:5">
      <c r="A1042">
        <f t="shared" si="31"/>
        <v>1997</v>
      </c>
    </row>
    <row r="1043" spans="1:5">
      <c r="A1043">
        <f t="shared" si="31"/>
        <v>1998</v>
      </c>
    </row>
    <row r="1044" spans="1:5">
      <c r="A1044">
        <f t="shared" si="31"/>
        <v>1999</v>
      </c>
    </row>
    <row r="1045" spans="1:5">
      <c r="A1045">
        <f t="shared" si="31"/>
        <v>2000</v>
      </c>
    </row>
    <row r="1046" spans="1:5">
      <c r="A1046">
        <f t="shared" si="31"/>
        <v>2001</v>
      </c>
    </row>
    <row r="1047" spans="1:5">
      <c r="A1047">
        <f t="shared" si="31"/>
        <v>2002</v>
      </c>
    </row>
    <row r="1048" spans="1:5">
      <c r="A1048">
        <f t="shared" si="31"/>
        <v>2003</v>
      </c>
    </row>
    <row r="1049" spans="1:5">
      <c r="A1049">
        <f t="shared" si="31"/>
        <v>2004</v>
      </c>
    </row>
    <row r="1050" spans="1:5">
      <c r="A1050">
        <f t="shared" si="31"/>
        <v>2005</v>
      </c>
    </row>
    <row r="1051" spans="1:5">
      <c r="A1051">
        <f t="shared" si="31"/>
        <v>2006</v>
      </c>
    </row>
    <row r="1052" spans="1:5">
      <c r="A1052">
        <f t="shared" si="31"/>
        <v>2007</v>
      </c>
      <c r="E1052" t="s">
        <v>8</v>
      </c>
    </row>
    <row r="1053" spans="1:5">
      <c r="A1053">
        <f t="shared" si="31"/>
        <v>2008</v>
      </c>
    </row>
    <row r="1054" spans="1:5">
      <c r="A1054">
        <f t="shared" ref="A1054:A1117" si="32">A1053+1</f>
        <v>2009</v>
      </c>
    </row>
    <row r="1055" spans="1:5">
      <c r="A1055">
        <f t="shared" si="32"/>
        <v>2010</v>
      </c>
    </row>
    <row r="1056" spans="1:5">
      <c r="A1056">
        <f t="shared" si="32"/>
        <v>2011</v>
      </c>
    </row>
    <row r="1057" spans="1:5">
      <c r="A1057">
        <f t="shared" si="32"/>
        <v>2012</v>
      </c>
    </row>
    <row r="1058" spans="1:5">
      <c r="A1058">
        <f t="shared" si="32"/>
        <v>2013</v>
      </c>
    </row>
    <row r="1059" spans="1:5">
      <c r="A1059">
        <f t="shared" si="32"/>
        <v>2014</v>
      </c>
    </row>
    <row r="1060" spans="1:5">
      <c r="A1060">
        <f t="shared" si="32"/>
        <v>2015</v>
      </c>
    </row>
    <row r="1061" spans="1:5">
      <c r="A1061">
        <f t="shared" si="32"/>
        <v>2016</v>
      </c>
    </row>
    <row r="1062" spans="1:5">
      <c r="A1062">
        <f t="shared" si="32"/>
        <v>2017</v>
      </c>
    </row>
    <row r="1063" spans="1:5">
      <c r="A1063">
        <f t="shared" si="32"/>
        <v>2018</v>
      </c>
    </row>
    <row r="1064" spans="1:5">
      <c r="A1064">
        <f t="shared" si="32"/>
        <v>2019</v>
      </c>
    </row>
    <row r="1065" spans="1:5">
      <c r="A1065">
        <f t="shared" si="32"/>
        <v>2020</v>
      </c>
    </row>
    <row r="1066" spans="1:5">
      <c r="A1066">
        <f t="shared" si="32"/>
        <v>2021</v>
      </c>
    </row>
    <row r="1067" spans="1:5">
      <c r="A1067">
        <f t="shared" si="32"/>
        <v>2022</v>
      </c>
    </row>
    <row r="1068" spans="1:5">
      <c r="A1068">
        <f t="shared" si="32"/>
        <v>2023</v>
      </c>
    </row>
    <row r="1069" spans="1:5">
      <c r="A1069">
        <f t="shared" si="32"/>
        <v>2024</v>
      </c>
    </row>
    <row r="1070" spans="1:5">
      <c r="A1070">
        <f t="shared" si="32"/>
        <v>2025</v>
      </c>
    </row>
    <row r="1071" spans="1:5">
      <c r="A1071">
        <f t="shared" si="32"/>
        <v>2026</v>
      </c>
      <c r="E1071" t="s">
        <v>5</v>
      </c>
    </row>
    <row r="1072" spans="1:5">
      <c r="A1072">
        <f t="shared" si="32"/>
        <v>2027</v>
      </c>
    </row>
    <row r="1073" spans="1:1">
      <c r="A1073">
        <f t="shared" si="32"/>
        <v>2028</v>
      </c>
    </row>
    <row r="1074" spans="1:1">
      <c r="A1074">
        <f t="shared" si="32"/>
        <v>2029</v>
      </c>
    </row>
    <row r="1075" spans="1:1">
      <c r="A1075">
        <f t="shared" si="32"/>
        <v>2030</v>
      </c>
    </row>
    <row r="1076" spans="1:1">
      <c r="A1076">
        <f t="shared" si="32"/>
        <v>2031</v>
      </c>
    </row>
    <row r="1077" spans="1:1">
      <c r="A1077">
        <f t="shared" si="32"/>
        <v>2032</v>
      </c>
    </row>
    <row r="1078" spans="1:1">
      <c r="A1078">
        <f t="shared" si="32"/>
        <v>2033</v>
      </c>
    </row>
    <row r="1079" spans="1:1">
      <c r="A1079">
        <f t="shared" si="32"/>
        <v>2034</v>
      </c>
    </row>
    <row r="1080" spans="1:1">
      <c r="A1080">
        <f t="shared" si="32"/>
        <v>2035</v>
      </c>
    </row>
    <row r="1081" spans="1:1">
      <c r="A1081">
        <f t="shared" si="32"/>
        <v>2036</v>
      </c>
    </row>
    <row r="1082" spans="1:1">
      <c r="A1082">
        <f t="shared" si="32"/>
        <v>2037</v>
      </c>
    </row>
    <row r="1083" spans="1:1">
      <c r="A1083">
        <f t="shared" si="32"/>
        <v>2038</v>
      </c>
    </row>
    <row r="1084" spans="1:1">
      <c r="A1084">
        <f t="shared" si="32"/>
        <v>2039</v>
      </c>
    </row>
    <row r="1085" spans="1:1">
      <c r="A1085">
        <f t="shared" si="32"/>
        <v>2040</v>
      </c>
    </row>
    <row r="1086" spans="1:1">
      <c r="A1086">
        <f t="shared" si="32"/>
        <v>2041</v>
      </c>
    </row>
    <row r="1087" spans="1:1">
      <c r="A1087">
        <f t="shared" si="32"/>
        <v>2042</v>
      </c>
    </row>
    <row r="1088" spans="1:1">
      <c r="A1088">
        <f t="shared" si="32"/>
        <v>2043</v>
      </c>
    </row>
    <row r="1089" spans="1:5">
      <c r="A1089">
        <f t="shared" si="32"/>
        <v>2044</v>
      </c>
    </row>
    <row r="1090" spans="1:5">
      <c r="A1090">
        <f t="shared" si="32"/>
        <v>2045</v>
      </c>
      <c r="E1090" t="s">
        <v>5</v>
      </c>
    </row>
    <row r="1091" spans="1:5">
      <c r="A1091">
        <f t="shared" si="32"/>
        <v>2046</v>
      </c>
    </row>
    <row r="1092" spans="1:5">
      <c r="A1092">
        <f t="shared" si="32"/>
        <v>2047</v>
      </c>
    </row>
    <row r="1093" spans="1:5">
      <c r="A1093">
        <f t="shared" si="32"/>
        <v>2048</v>
      </c>
    </row>
    <row r="1094" spans="1:5">
      <c r="A1094">
        <f t="shared" si="32"/>
        <v>2049</v>
      </c>
    </row>
    <row r="1095" spans="1:5">
      <c r="A1095">
        <f t="shared" si="32"/>
        <v>2050</v>
      </c>
    </row>
    <row r="1096" spans="1:5">
      <c r="A1096">
        <f t="shared" si="32"/>
        <v>2051</v>
      </c>
    </row>
    <row r="1097" spans="1:5">
      <c r="A1097">
        <f t="shared" si="32"/>
        <v>2052</v>
      </c>
    </row>
    <row r="1098" spans="1:5">
      <c r="A1098">
        <f t="shared" si="32"/>
        <v>2053</v>
      </c>
    </row>
    <row r="1099" spans="1:5">
      <c r="A1099">
        <f t="shared" si="32"/>
        <v>2054</v>
      </c>
    </row>
    <row r="1100" spans="1:5">
      <c r="A1100">
        <f t="shared" si="32"/>
        <v>2055</v>
      </c>
    </row>
    <row r="1101" spans="1:5">
      <c r="A1101">
        <f t="shared" si="32"/>
        <v>2056</v>
      </c>
    </row>
    <row r="1102" spans="1:5">
      <c r="A1102">
        <f t="shared" si="32"/>
        <v>2057</v>
      </c>
    </row>
    <row r="1103" spans="1:5">
      <c r="A1103">
        <f t="shared" si="32"/>
        <v>2058</v>
      </c>
    </row>
    <row r="1104" spans="1:5">
      <c r="A1104">
        <f t="shared" si="32"/>
        <v>2059</v>
      </c>
    </row>
    <row r="1105" spans="1:5">
      <c r="A1105">
        <f t="shared" si="32"/>
        <v>2060</v>
      </c>
    </row>
    <row r="1106" spans="1:5">
      <c r="A1106">
        <f t="shared" si="32"/>
        <v>2061</v>
      </c>
    </row>
    <row r="1107" spans="1:5">
      <c r="A1107">
        <f t="shared" si="32"/>
        <v>2062</v>
      </c>
    </row>
    <row r="1108" spans="1:5">
      <c r="A1108">
        <f t="shared" si="32"/>
        <v>2063</v>
      </c>
    </row>
    <row r="1109" spans="1:5">
      <c r="A1109">
        <f t="shared" si="32"/>
        <v>2064</v>
      </c>
      <c r="E1109" t="s">
        <v>6</v>
      </c>
    </row>
    <row r="1110" spans="1:5">
      <c r="A1110">
        <f t="shared" si="32"/>
        <v>2065</v>
      </c>
    </row>
    <row r="1111" spans="1:5">
      <c r="A1111">
        <f t="shared" si="32"/>
        <v>2066</v>
      </c>
    </row>
    <row r="1112" spans="1:5">
      <c r="A1112">
        <f t="shared" si="32"/>
        <v>2067</v>
      </c>
    </row>
    <row r="1113" spans="1:5">
      <c r="A1113">
        <f t="shared" si="32"/>
        <v>2068</v>
      </c>
    </row>
    <row r="1114" spans="1:5">
      <c r="A1114">
        <f t="shared" si="32"/>
        <v>2069</v>
      </c>
    </row>
    <row r="1115" spans="1:5">
      <c r="A1115">
        <f t="shared" si="32"/>
        <v>2070</v>
      </c>
    </row>
    <row r="1116" spans="1:5">
      <c r="A1116">
        <f t="shared" si="32"/>
        <v>2071</v>
      </c>
    </row>
    <row r="1117" spans="1:5">
      <c r="A1117">
        <f t="shared" si="32"/>
        <v>2072</v>
      </c>
    </row>
    <row r="1118" spans="1:5">
      <c r="A1118">
        <f t="shared" ref="A1118:A1181" si="33">A1117+1</f>
        <v>2073</v>
      </c>
    </row>
    <row r="1119" spans="1:5">
      <c r="A1119">
        <f t="shared" si="33"/>
        <v>2074</v>
      </c>
    </row>
    <row r="1120" spans="1:5">
      <c r="A1120">
        <f t="shared" si="33"/>
        <v>2075</v>
      </c>
    </row>
    <row r="1121" spans="1:5">
      <c r="A1121">
        <f t="shared" si="33"/>
        <v>2076</v>
      </c>
    </row>
    <row r="1122" spans="1:5">
      <c r="A1122">
        <f t="shared" si="33"/>
        <v>2077</v>
      </c>
    </row>
    <row r="1123" spans="1:5">
      <c r="A1123">
        <f t="shared" si="33"/>
        <v>2078</v>
      </c>
    </row>
    <row r="1124" spans="1:5">
      <c r="A1124">
        <f t="shared" si="33"/>
        <v>2079</v>
      </c>
    </row>
    <row r="1125" spans="1:5">
      <c r="A1125">
        <f t="shared" si="33"/>
        <v>2080</v>
      </c>
    </row>
    <row r="1126" spans="1:5">
      <c r="A1126">
        <f t="shared" si="33"/>
        <v>2081</v>
      </c>
    </row>
    <row r="1127" spans="1:5">
      <c r="A1127">
        <f t="shared" si="33"/>
        <v>2082</v>
      </c>
    </row>
    <row r="1128" spans="1:5">
      <c r="A1128">
        <f t="shared" si="33"/>
        <v>2083</v>
      </c>
      <c r="E1128" t="s">
        <v>5</v>
      </c>
    </row>
    <row r="1129" spans="1:5">
      <c r="A1129">
        <f t="shared" si="33"/>
        <v>2084</v>
      </c>
    </row>
    <row r="1130" spans="1:5">
      <c r="A1130">
        <f t="shared" si="33"/>
        <v>2085</v>
      </c>
    </row>
    <row r="1131" spans="1:5">
      <c r="A1131">
        <f t="shared" si="33"/>
        <v>2086</v>
      </c>
    </row>
    <row r="1132" spans="1:5">
      <c r="A1132">
        <f t="shared" si="33"/>
        <v>2087</v>
      </c>
    </row>
    <row r="1133" spans="1:5">
      <c r="A1133">
        <f t="shared" si="33"/>
        <v>2088</v>
      </c>
    </row>
    <row r="1134" spans="1:5">
      <c r="A1134">
        <f t="shared" si="33"/>
        <v>2089</v>
      </c>
    </row>
    <row r="1135" spans="1:5">
      <c r="A1135">
        <f t="shared" si="33"/>
        <v>2090</v>
      </c>
    </row>
    <row r="1136" spans="1:5">
      <c r="A1136">
        <f t="shared" si="33"/>
        <v>2091</v>
      </c>
    </row>
    <row r="1137" spans="1:5">
      <c r="A1137">
        <f t="shared" si="33"/>
        <v>2092</v>
      </c>
    </row>
    <row r="1138" spans="1:5">
      <c r="A1138">
        <f t="shared" si="33"/>
        <v>2093</v>
      </c>
    </row>
    <row r="1139" spans="1:5">
      <c r="A1139">
        <f t="shared" si="33"/>
        <v>2094</v>
      </c>
    </row>
    <row r="1140" spans="1:5">
      <c r="A1140">
        <f t="shared" si="33"/>
        <v>2095</v>
      </c>
    </row>
    <row r="1141" spans="1:5">
      <c r="A1141">
        <f t="shared" si="33"/>
        <v>2096</v>
      </c>
    </row>
    <row r="1142" spans="1:5">
      <c r="A1142">
        <f t="shared" si="33"/>
        <v>2097</v>
      </c>
    </row>
    <row r="1143" spans="1:5">
      <c r="A1143">
        <f t="shared" si="33"/>
        <v>2098</v>
      </c>
    </row>
    <row r="1144" spans="1:5">
      <c r="A1144">
        <f t="shared" si="33"/>
        <v>2099</v>
      </c>
    </row>
    <row r="1145" spans="1:5">
      <c r="A1145">
        <f t="shared" si="33"/>
        <v>2100</v>
      </c>
    </row>
    <row r="1146" spans="1:5">
      <c r="A1146">
        <f t="shared" si="33"/>
        <v>2101</v>
      </c>
    </row>
    <row r="1147" spans="1:5">
      <c r="A1147">
        <f t="shared" si="33"/>
        <v>2102</v>
      </c>
      <c r="E1147" t="s">
        <v>5</v>
      </c>
    </row>
    <row r="1148" spans="1:5">
      <c r="A1148">
        <f t="shared" si="33"/>
        <v>2103</v>
      </c>
    </row>
    <row r="1149" spans="1:5">
      <c r="A1149">
        <f t="shared" si="33"/>
        <v>2104</v>
      </c>
    </row>
    <row r="1150" spans="1:5">
      <c r="A1150">
        <f t="shared" si="33"/>
        <v>2105</v>
      </c>
    </row>
    <row r="1151" spans="1:5">
      <c r="A1151">
        <f t="shared" si="33"/>
        <v>2106</v>
      </c>
    </row>
    <row r="1152" spans="1:5">
      <c r="A1152">
        <f t="shared" si="33"/>
        <v>2107</v>
      </c>
    </row>
    <row r="1153" spans="1:5">
      <c r="A1153">
        <f t="shared" si="33"/>
        <v>2108</v>
      </c>
    </row>
    <row r="1154" spans="1:5">
      <c r="A1154">
        <f t="shared" si="33"/>
        <v>2109</v>
      </c>
    </row>
    <row r="1155" spans="1:5">
      <c r="A1155">
        <f t="shared" si="33"/>
        <v>2110</v>
      </c>
    </row>
    <row r="1156" spans="1:5">
      <c r="A1156">
        <f t="shared" si="33"/>
        <v>2111</v>
      </c>
    </row>
    <row r="1157" spans="1:5">
      <c r="A1157">
        <f t="shared" si="33"/>
        <v>2112</v>
      </c>
    </row>
    <row r="1158" spans="1:5">
      <c r="A1158">
        <f t="shared" si="33"/>
        <v>2113</v>
      </c>
    </row>
    <row r="1159" spans="1:5">
      <c r="A1159">
        <f t="shared" si="33"/>
        <v>2114</v>
      </c>
    </row>
    <row r="1160" spans="1:5">
      <c r="A1160">
        <f t="shared" si="33"/>
        <v>2115</v>
      </c>
    </row>
    <row r="1161" spans="1:5">
      <c r="A1161">
        <f t="shared" si="33"/>
        <v>2116</v>
      </c>
    </row>
    <row r="1162" spans="1:5">
      <c r="A1162">
        <f t="shared" si="33"/>
        <v>2117</v>
      </c>
    </row>
    <row r="1163" spans="1:5">
      <c r="A1163">
        <f t="shared" si="33"/>
        <v>2118</v>
      </c>
    </row>
    <row r="1164" spans="1:5">
      <c r="A1164">
        <f t="shared" si="33"/>
        <v>2119</v>
      </c>
    </row>
    <row r="1165" spans="1:5">
      <c r="A1165">
        <f t="shared" si="33"/>
        <v>2120</v>
      </c>
    </row>
    <row r="1166" spans="1:5">
      <c r="A1166">
        <f t="shared" si="33"/>
        <v>2121</v>
      </c>
      <c r="E1166" t="s">
        <v>6</v>
      </c>
    </row>
    <row r="1167" spans="1:5">
      <c r="A1167">
        <f t="shared" si="33"/>
        <v>2122</v>
      </c>
    </row>
    <row r="1168" spans="1:5">
      <c r="A1168">
        <f t="shared" si="33"/>
        <v>2123</v>
      </c>
    </row>
    <row r="1169" spans="1:1">
      <c r="A1169">
        <f t="shared" si="33"/>
        <v>2124</v>
      </c>
    </row>
    <row r="1170" spans="1:1">
      <c r="A1170">
        <f t="shared" si="33"/>
        <v>2125</v>
      </c>
    </row>
    <row r="1171" spans="1:1">
      <c r="A1171">
        <f t="shared" si="33"/>
        <v>2126</v>
      </c>
    </row>
    <row r="1172" spans="1:1">
      <c r="A1172">
        <f t="shared" si="33"/>
        <v>2127</v>
      </c>
    </row>
    <row r="1173" spans="1:1">
      <c r="A1173">
        <f t="shared" si="33"/>
        <v>2128</v>
      </c>
    </row>
    <row r="1174" spans="1:1">
      <c r="A1174">
        <f t="shared" si="33"/>
        <v>2129</v>
      </c>
    </row>
    <row r="1175" spans="1:1">
      <c r="A1175">
        <f t="shared" si="33"/>
        <v>2130</v>
      </c>
    </row>
    <row r="1176" spans="1:1">
      <c r="A1176">
        <f t="shared" si="33"/>
        <v>2131</v>
      </c>
    </row>
    <row r="1177" spans="1:1">
      <c r="A1177">
        <f t="shared" si="33"/>
        <v>2132</v>
      </c>
    </row>
    <row r="1178" spans="1:1">
      <c r="A1178">
        <f t="shared" si="33"/>
        <v>2133</v>
      </c>
    </row>
    <row r="1179" spans="1:1">
      <c r="A1179">
        <f t="shared" si="33"/>
        <v>2134</v>
      </c>
    </row>
    <row r="1180" spans="1:1">
      <c r="A1180">
        <f t="shared" si="33"/>
        <v>2135</v>
      </c>
    </row>
    <row r="1181" spans="1:1">
      <c r="A1181">
        <f t="shared" si="33"/>
        <v>2136</v>
      </c>
    </row>
    <row r="1182" spans="1:1">
      <c r="A1182">
        <f t="shared" ref="A1182:A1245" si="34">A1181+1</f>
        <v>2137</v>
      </c>
    </row>
    <row r="1183" spans="1:1">
      <c r="A1183">
        <f t="shared" si="34"/>
        <v>2138</v>
      </c>
    </row>
    <row r="1184" spans="1:1">
      <c r="A1184">
        <f t="shared" si="34"/>
        <v>2139</v>
      </c>
    </row>
    <row r="1185" spans="1:5">
      <c r="A1185">
        <f t="shared" si="34"/>
        <v>2140</v>
      </c>
      <c r="E1185" t="s">
        <v>5</v>
      </c>
    </row>
    <row r="1186" spans="1:5">
      <c r="A1186">
        <f t="shared" si="34"/>
        <v>2141</v>
      </c>
    </row>
    <row r="1187" spans="1:5">
      <c r="A1187">
        <f t="shared" si="34"/>
        <v>2142</v>
      </c>
    </row>
    <row r="1188" spans="1:5">
      <c r="A1188">
        <f t="shared" si="34"/>
        <v>2143</v>
      </c>
    </row>
    <row r="1189" spans="1:5">
      <c r="A1189">
        <f t="shared" si="34"/>
        <v>2144</v>
      </c>
    </row>
    <row r="1190" spans="1:5">
      <c r="A1190">
        <f t="shared" si="34"/>
        <v>2145</v>
      </c>
    </row>
    <row r="1191" spans="1:5">
      <c r="A1191">
        <f t="shared" si="34"/>
        <v>2146</v>
      </c>
    </row>
    <row r="1192" spans="1:5">
      <c r="A1192">
        <f t="shared" si="34"/>
        <v>2147</v>
      </c>
    </row>
    <row r="1193" spans="1:5">
      <c r="A1193">
        <f t="shared" si="34"/>
        <v>2148</v>
      </c>
    </row>
    <row r="1194" spans="1:5">
      <c r="A1194">
        <f t="shared" si="34"/>
        <v>2149</v>
      </c>
    </row>
    <row r="1195" spans="1:5">
      <c r="A1195">
        <f t="shared" si="34"/>
        <v>2150</v>
      </c>
    </row>
    <row r="1196" spans="1:5">
      <c r="A1196">
        <f t="shared" si="34"/>
        <v>2151</v>
      </c>
    </row>
    <row r="1197" spans="1:5">
      <c r="A1197">
        <f t="shared" si="34"/>
        <v>2152</v>
      </c>
    </row>
    <row r="1198" spans="1:5">
      <c r="A1198">
        <f t="shared" si="34"/>
        <v>2153</v>
      </c>
    </row>
    <row r="1199" spans="1:5">
      <c r="A1199">
        <f t="shared" si="34"/>
        <v>2154</v>
      </c>
    </row>
    <row r="1200" spans="1:5">
      <c r="A1200">
        <f t="shared" si="34"/>
        <v>2155</v>
      </c>
    </row>
    <row r="1201" spans="1:5">
      <c r="A1201">
        <f t="shared" si="34"/>
        <v>2156</v>
      </c>
    </row>
    <row r="1202" spans="1:5">
      <c r="A1202">
        <f t="shared" si="34"/>
        <v>2157</v>
      </c>
    </row>
    <row r="1203" spans="1:5">
      <c r="A1203">
        <f t="shared" si="34"/>
        <v>2158</v>
      </c>
    </row>
    <row r="1204" spans="1:5">
      <c r="A1204">
        <f t="shared" si="34"/>
        <v>2159</v>
      </c>
      <c r="E1204" t="s">
        <v>5</v>
      </c>
    </row>
    <row r="1205" spans="1:5">
      <c r="A1205">
        <f t="shared" si="34"/>
        <v>2160</v>
      </c>
    </row>
    <row r="1206" spans="1:5">
      <c r="A1206">
        <f t="shared" si="34"/>
        <v>2161</v>
      </c>
    </row>
    <row r="1207" spans="1:5">
      <c r="A1207">
        <f t="shared" si="34"/>
        <v>2162</v>
      </c>
    </row>
    <row r="1208" spans="1:5">
      <c r="A1208">
        <f t="shared" si="34"/>
        <v>2163</v>
      </c>
    </row>
    <row r="1209" spans="1:5">
      <c r="A1209">
        <f t="shared" si="34"/>
        <v>2164</v>
      </c>
    </row>
    <row r="1210" spans="1:5">
      <c r="A1210">
        <f t="shared" si="34"/>
        <v>2165</v>
      </c>
    </row>
    <row r="1211" spans="1:5">
      <c r="A1211">
        <f t="shared" si="34"/>
        <v>2166</v>
      </c>
    </row>
    <row r="1212" spans="1:5">
      <c r="A1212">
        <f t="shared" si="34"/>
        <v>2167</v>
      </c>
    </row>
    <row r="1213" spans="1:5">
      <c r="A1213">
        <f t="shared" si="34"/>
        <v>2168</v>
      </c>
    </row>
    <row r="1214" spans="1:5">
      <c r="A1214">
        <f t="shared" si="34"/>
        <v>2169</v>
      </c>
    </row>
    <row r="1215" spans="1:5">
      <c r="A1215">
        <f t="shared" si="34"/>
        <v>2170</v>
      </c>
    </row>
    <row r="1216" spans="1:5">
      <c r="A1216">
        <f t="shared" si="34"/>
        <v>2171</v>
      </c>
    </row>
    <row r="1217" spans="1:5">
      <c r="A1217">
        <f t="shared" si="34"/>
        <v>2172</v>
      </c>
    </row>
    <row r="1218" spans="1:5">
      <c r="A1218">
        <f t="shared" si="34"/>
        <v>2173</v>
      </c>
    </row>
    <row r="1219" spans="1:5">
      <c r="A1219">
        <f t="shared" si="34"/>
        <v>2174</v>
      </c>
    </row>
    <row r="1220" spans="1:5">
      <c r="A1220">
        <f t="shared" si="34"/>
        <v>2175</v>
      </c>
    </row>
    <row r="1221" spans="1:5">
      <c r="A1221">
        <f t="shared" si="34"/>
        <v>2176</v>
      </c>
    </row>
    <row r="1222" spans="1:5">
      <c r="A1222">
        <f t="shared" si="34"/>
        <v>2177</v>
      </c>
    </row>
    <row r="1223" spans="1:5">
      <c r="A1223">
        <f t="shared" si="34"/>
        <v>2178</v>
      </c>
      <c r="E1223" t="s">
        <v>7</v>
      </c>
    </row>
    <row r="1224" spans="1:5">
      <c r="A1224">
        <f t="shared" si="34"/>
        <v>2179</v>
      </c>
    </row>
    <row r="1225" spans="1:5">
      <c r="A1225">
        <f t="shared" si="34"/>
        <v>2180</v>
      </c>
    </row>
    <row r="1226" spans="1:5">
      <c r="A1226">
        <f t="shared" si="34"/>
        <v>2181</v>
      </c>
    </row>
    <row r="1227" spans="1:5">
      <c r="A1227">
        <f t="shared" si="34"/>
        <v>2182</v>
      </c>
    </row>
    <row r="1228" spans="1:5">
      <c r="A1228">
        <f t="shared" si="34"/>
        <v>2183</v>
      </c>
    </row>
    <row r="1229" spans="1:5">
      <c r="A1229">
        <f t="shared" si="34"/>
        <v>2184</v>
      </c>
    </row>
    <row r="1230" spans="1:5">
      <c r="A1230">
        <f t="shared" si="34"/>
        <v>2185</v>
      </c>
    </row>
    <row r="1231" spans="1:5">
      <c r="A1231">
        <f t="shared" si="34"/>
        <v>2186</v>
      </c>
    </row>
    <row r="1232" spans="1:5">
      <c r="A1232">
        <f t="shared" si="34"/>
        <v>2187</v>
      </c>
    </row>
    <row r="1233" spans="1:5">
      <c r="A1233">
        <f t="shared" si="34"/>
        <v>2188</v>
      </c>
    </row>
    <row r="1234" spans="1:5">
      <c r="A1234">
        <f t="shared" si="34"/>
        <v>2189</v>
      </c>
    </row>
    <row r="1235" spans="1:5">
      <c r="A1235">
        <f t="shared" si="34"/>
        <v>2190</v>
      </c>
    </row>
    <row r="1236" spans="1:5">
      <c r="A1236">
        <f t="shared" si="34"/>
        <v>2191</v>
      </c>
    </row>
    <row r="1237" spans="1:5">
      <c r="A1237">
        <f t="shared" si="34"/>
        <v>2192</v>
      </c>
    </row>
    <row r="1238" spans="1:5">
      <c r="A1238">
        <f t="shared" si="34"/>
        <v>2193</v>
      </c>
    </row>
    <row r="1239" spans="1:5">
      <c r="A1239">
        <f t="shared" si="34"/>
        <v>2194</v>
      </c>
    </row>
    <row r="1240" spans="1:5">
      <c r="A1240">
        <f t="shared" si="34"/>
        <v>2195</v>
      </c>
    </row>
    <row r="1241" spans="1:5">
      <c r="A1241">
        <f t="shared" si="34"/>
        <v>2196</v>
      </c>
    </row>
    <row r="1242" spans="1:5">
      <c r="A1242">
        <f t="shared" si="34"/>
        <v>2197</v>
      </c>
      <c r="E1242" t="s">
        <v>5</v>
      </c>
    </row>
    <row r="1243" spans="1:5">
      <c r="A1243">
        <f t="shared" si="34"/>
        <v>2198</v>
      </c>
    </row>
    <row r="1244" spans="1:5">
      <c r="A1244">
        <f t="shared" si="34"/>
        <v>2199</v>
      </c>
    </row>
    <row r="1245" spans="1:5">
      <c r="A1245">
        <f t="shared" si="34"/>
        <v>2200</v>
      </c>
    </row>
    <row r="1246" spans="1:5">
      <c r="A1246">
        <f t="shared" ref="A1246:A1309" si="35">A1245+1</f>
        <v>2201</v>
      </c>
    </row>
    <row r="1247" spans="1:5">
      <c r="A1247">
        <f t="shared" si="35"/>
        <v>2202</v>
      </c>
    </row>
    <row r="1248" spans="1:5">
      <c r="A1248">
        <f t="shared" si="35"/>
        <v>2203</v>
      </c>
    </row>
    <row r="1249" spans="1:5">
      <c r="A1249">
        <f t="shared" si="35"/>
        <v>2204</v>
      </c>
    </row>
    <row r="1250" spans="1:5">
      <c r="A1250">
        <f t="shared" si="35"/>
        <v>2205</v>
      </c>
    </row>
    <row r="1251" spans="1:5">
      <c r="A1251">
        <f t="shared" si="35"/>
        <v>2206</v>
      </c>
    </row>
    <row r="1252" spans="1:5">
      <c r="A1252">
        <f t="shared" si="35"/>
        <v>2207</v>
      </c>
    </row>
    <row r="1253" spans="1:5">
      <c r="A1253">
        <f t="shared" si="35"/>
        <v>2208</v>
      </c>
    </row>
    <row r="1254" spans="1:5">
      <c r="A1254">
        <f t="shared" si="35"/>
        <v>2209</v>
      </c>
    </row>
    <row r="1255" spans="1:5">
      <c r="A1255">
        <f t="shared" si="35"/>
        <v>2210</v>
      </c>
    </row>
    <row r="1256" spans="1:5">
      <c r="A1256">
        <f t="shared" si="35"/>
        <v>2211</v>
      </c>
    </row>
    <row r="1257" spans="1:5">
      <c r="A1257">
        <f t="shared" si="35"/>
        <v>2212</v>
      </c>
    </row>
    <row r="1258" spans="1:5">
      <c r="A1258">
        <f t="shared" si="35"/>
        <v>2213</v>
      </c>
    </row>
    <row r="1259" spans="1:5">
      <c r="A1259">
        <f t="shared" si="35"/>
        <v>2214</v>
      </c>
    </row>
    <row r="1260" spans="1:5">
      <c r="A1260">
        <f t="shared" si="35"/>
        <v>2215</v>
      </c>
    </row>
    <row r="1261" spans="1:5">
      <c r="A1261">
        <f t="shared" si="35"/>
        <v>2216</v>
      </c>
      <c r="E1261" t="s">
        <v>5</v>
      </c>
    </row>
    <row r="1262" spans="1:5">
      <c r="A1262">
        <f t="shared" si="35"/>
        <v>2217</v>
      </c>
    </row>
    <row r="1263" spans="1:5">
      <c r="A1263">
        <f t="shared" si="35"/>
        <v>2218</v>
      </c>
    </row>
    <row r="1264" spans="1:5">
      <c r="A1264">
        <f t="shared" si="35"/>
        <v>2219</v>
      </c>
    </row>
    <row r="1265" spans="1:1">
      <c r="A1265">
        <f t="shared" si="35"/>
        <v>2220</v>
      </c>
    </row>
    <row r="1266" spans="1:1">
      <c r="A1266">
        <f t="shared" si="35"/>
        <v>2221</v>
      </c>
    </row>
    <row r="1267" spans="1:1">
      <c r="A1267">
        <f t="shared" si="35"/>
        <v>2222</v>
      </c>
    </row>
    <row r="1268" spans="1:1">
      <c r="A1268">
        <f t="shared" si="35"/>
        <v>2223</v>
      </c>
    </row>
    <row r="1269" spans="1:1">
      <c r="A1269">
        <f t="shared" si="35"/>
        <v>2224</v>
      </c>
    </row>
    <row r="1270" spans="1:1">
      <c r="A1270">
        <f t="shared" si="35"/>
        <v>2225</v>
      </c>
    </row>
    <row r="1271" spans="1:1">
      <c r="A1271">
        <f t="shared" si="35"/>
        <v>2226</v>
      </c>
    </row>
    <row r="1272" spans="1:1">
      <c r="A1272">
        <f t="shared" si="35"/>
        <v>2227</v>
      </c>
    </row>
    <row r="1273" spans="1:1">
      <c r="A1273">
        <f t="shared" si="35"/>
        <v>2228</v>
      </c>
    </row>
    <row r="1274" spans="1:1">
      <c r="A1274">
        <f t="shared" si="35"/>
        <v>2229</v>
      </c>
    </row>
    <row r="1275" spans="1:1">
      <c r="A1275">
        <f t="shared" si="35"/>
        <v>2230</v>
      </c>
    </row>
    <row r="1276" spans="1:1">
      <c r="A1276">
        <f t="shared" si="35"/>
        <v>2231</v>
      </c>
    </row>
    <row r="1277" spans="1:1">
      <c r="A1277">
        <f t="shared" si="35"/>
        <v>2232</v>
      </c>
    </row>
    <row r="1278" spans="1:1">
      <c r="A1278">
        <f t="shared" si="35"/>
        <v>2233</v>
      </c>
    </row>
    <row r="1279" spans="1:1">
      <c r="A1279">
        <f t="shared" si="35"/>
        <v>2234</v>
      </c>
    </row>
    <row r="1280" spans="1:1">
      <c r="A1280">
        <f t="shared" si="35"/>
        <v>2235</v>
      </c>
    </row>
    <row r="1281" spans="1:5">
      <c r="A1281">
        <f t="shared" si="35"/>
        <v>2236</v>
      </c>
      <c r="E1281" t="s">
        <v>6</v>
      </c>
    </row>
    <row r="1282" spans="1:5">
      <c r="A1282">
        <f t="shared" si="35"/>
        <v>2237</v>
      </c>
    </row>
    <row r="1283" spans="1:5">
      <c r="A1283">
        <f t="shared" si="35"/>
        <v>2238</v>
      </c>
    </row>
    <row r="1284" spans="1:5">
      <c r="A1284">
        <f t="shared" si="35"/>
        <v>2239</v>
      </c>
    </row>
    <row r="1285" spans="1:5">
      <c r="A1285">
        <f t="shared" si="35"/>
        <v>2240</v>
      </c>
    </row>
    <row r="1286" spans="1:5">
      <c r="A1286">
        <f t="shared" si="35"/>
        <v>2241</v>
      </c>
    </row>
    <row r="1287" spans="1:5">
      <c r="A1287">
        <f t="shared" si="35"/>
        <v>2242</v>
      </c>
    </row>
    <row r="1288" spans="1:5">
      <c r="A1288">
        <f t="shared" si="35"/>
        <v>2243</v>
      </c>
    </row>
    <row r="1289" spans="1:5">
      <c r="A1289">
        <f t="shared" si="35"/>
        <v>2244</v>
      </c>
    </row>
    <row r="1290" spans="1:5">
      <c r="A1290">
        <f t="shared" si="35"/>
        <v>2245</v>
      </c>
    </row>
    <row r="1291" spans="1:5">
      <c r="A1291">
        <f t="shared" si="35"/>
        <v>2246</v>
      </c>
    </row>
    <row r="1292" spans="1:5">
      <c r="A1292">
        <f t="shared" si="35"/>
        <v>2247</v>
      </c>
    </row>
    <row r="1293" spans="1:5">
      <c r="A1293">
        <f t="shared" si="35"/>
        <v>2248</v>
      </c>
    </row>
    <row r="1294" spans="1:5">
      <c r="A1294">
        <f t="shared" si="35"/>
        <v>2249</v>
      </c>
    </row>
    <row r="1295" spans="1:5">
      <c r="A1295">
        <f t="shared" si="35"/>
        <v>2250</v>
      </c>
    </row>
    <row r="1296" spans="1:5">
      <c r="A1296">
        <f t="shared" si="35"/>
        <v>2251</v>
      </c>
    </row>
    <row r="1297" spans="1:5">
      <c r="A1297">
        <f t="shared" si="35"/>
        <v>2252</v>
      </c>
    </row>
    <row r="1298" spans="1:5">
      <c r="A1298">
        <f t="shared" si="35"/>
        <v>2253</v>
      </c>
    </row>
    <row r="1299" spans="1:5">
      <c r="A1299">
        <f t="shared" si="35"/>
        <v>2254</v>
      </c>
    </row>
    <row r="1300" spans="1:5">
      <c r="A1300">
        <f t="shared" si="35"/>
        <v>2255</v>
      </c>
      <c r="E1300" t="s">
        <v>5</v>
      </c>
    </row>
    <row r="1301" spans="1:5">
      <c r="A1301">
        <f t="shared" si="35"/>
        <v>2256</v>
      </c>
    </row>
    <row r="1302" spans="1:5">
      <c r="A1302">
        <f t="shared" si="35"/>
        <v>2257</v>
      </c>
    </row>
    <row r="1303" spans="1:5">
      <c r="A1303">
        <f t="shared" si="35"/>
        <v>2258</v>
      </c>
    </row>
    <row r="1304" spans="1:5">
      <c r="A1304">
        <f t="shared" si="35"/>
        <v>2259</v>
      </c>
    </row>
    <row r="1305" spans="1:5">
      <c r="A1305">
        <f t="shared" si="35"/>
        <v>2260</v>
      </c>
    </row>
    <row r="1306" spans="1:5">
      <c r="A1306">
        <f t="shared" si="35"/>
        <v>2261</v>
      </c>
    </row>
    <row r="1307" spans="1:5">
      <c r="A1307">
        <f t="shared" si="35"/>
        <v>2262</v>
      </c>
    </row>
    <row r="1308" spans="1:5">
      <c r="A1308">
        <f t="shared" si="35"/>
        <v>2263</v>
      </c>
    </row>
    <row r="1309" spans="1:5">
      <c r="A1309">
        <f t="shared" si="35"/>
        <v>2264</v>
      </c>
    </row>
    <row r="1310" spans="1:5">
      <c r="A1310">
        <f t="shared" ref="A1310:A1345" si="36">A1309+1</f>
        <v>2265</v>
      </c>
    </row>
    <row r="1311" spans="1:5">
      <c r="A1311">
        <f t="shared" si="36"/>
        <v>2266</v>
      </c>
    </row>
    <row r="1312" spans="1:5">
      <c r="A1312">
        <f t="shared" si="36"/>
        <v>2267</v>
      </c>
    </row>
    <row r="1313" spans="1:5">
      <c r="A1313">
        <f t="shared" si="36"/>
        <v>2268</v>
      </c>
    </row>
    <row r="1314" spans="1:5">
      <c r="A1314">
        <f t="shared" si="36"/>
        <v>2269</v>
      </c>
    </row>
    <row r="1315" spans="1:5">
      <c r="A1315">
        <f t="shared" si="36"/>
        <v>2270</v>
      </c>
    </row>
    <row r="1316" spans="1:5">
      <c r="A1316">
        <f t="shared" si="36"/>
        <v>2271</v>
      </c>
    </row>
    <row r="1317" spans="1:5">
      <c r="A1317">
        <f t="shared" si="36"/>
        <v>2272</v>
      </c>
    </row>
    <row r="1318" spans="1:5">
      <c r="A1318">
        <f t="shared" si="36"/>
        <v>2273</v>
      </c>
    </row>
    <row r="1319" spans="1:5">
      <c r="A1319">
        <f t="shared" si="36"/>
        <v>2274</v>
      </c>
      <c r="E1319" t="s">
        <v>5</v>
      </c>
    </row>
    <row r="1320" spans="1:5">
      <c r="A1320">
        <f t="shared" si="36"/>
        <v>2275</v>
      </c>
    </row>
    <row r="1321" spans="1:5">
      <c r="A1321">
        <f t="shared" si="36"/>
        <v>2276</v>
      </c>
    </row>
    <row r="1322" spans="1:5">
      <c r="A1322">
        <f t="shared" si="36"/>
        <v>2277</v>
      </c>
    </row>
    <row r="1323" spans="1:5">
      <c r="A1323">
        <f t="shared" si="36"/>
        <v>2278</v>
      </c>
    </row>
    <row r="1324" spans="1:5">
      <c r="A1324">
        <f t="shared" si="36"/>
        <v>2279</v>
      </c>
    </row>
    <row r="1325" spans="1:5">
      <c r="A1325">
        <f t="shared" si="36"/>
        <v>2280</v>
      </c>
    </row>
    <row r="1326" spans="1:5">
      <c r="A1326">
        <f t="shared" si="36"/>
        <v>2281</v>
      </c>
    </row>
    <row r="1327" spans="1:5">
      <c r="A1327">
        <f t="shared" si="36"/>
        <v>2282</v>
      </c>
    </row>
    <row r="1328" spans="1:5">
      <c r="A1328">
        <f t="shared" si="36"/>
        <v>2283</v>
      </c>
    </row>
    <row r="1329" spans="1:5">
      <c r="A1329">
        <f t="shared" si="36"/>
        <v>2284</v>
      </c>
    </row>
    <row r="1330" spans="1:5">
      <c r="A1330">
        <f t="shared" si="36"/>
        <v>2285</v>
      </c>
    </row>
    <row r="1331" spans="1:5">
      <c r="A1331">
        <f t="shared" si="36"/>
        <v>2286</v>
      </c>
    </row>
    <row r="1332" spans="1:5">
      <c r="A1332">
        <f t="shared" si="36"/>
        <v>2287</v>
      </c>
    </row>
    <row r="1333" spans="1:5">
      <c r="A1333">
        <f t="shared" si="36"/>
        <v>2288</v>
      </c>
    </row>
    <row r="1334" spans="1:5">
      <c r="A1334">
        <f t="shared" si="36"/>
        <v>2289</v>
      </c>
    </row>
    <row r="1335" spans="1:5">
      <c r="A1335">
        <f t="shared" si="36"/>
        <v>2290</v>
      </c>
    </row>
    <row r="1336" spans="1:5">
      <c r="A1336">
        <f t="shared" si="36"/>
        <v>2291</v>
      </c>
    </row>
    <row r="1337" spans="1:5">
      <c r="A1337">
        <f t="shared" si="36"/>
        <v>2292</v>
      </c>
    </row>
    <row r="1338" spans="1:5">
      <c r="A1338">
        <f t="shared" si="36"/>
        <v>2293</v>
      </c>
      <c r="E1338" t="s">
        <v>6</v>
      </c>
    </row>
    <row r="1339" spans="1:5">
      <c r="A1339">
        <f t="shared" si="36"/>
        <v>2294</v>
      </c>
    </row>
    <row r="1340" spans="1:5">
      <c r="A1340">
        <f t="shared" si="36"/>
        <v>2295</v>
      </c>
    </row>
    <row r="1341" spans="1:5">
      <c r="A1341">
        <f t="shared" si="36"/>
        <v>2296</v>
      </c>
    </row>
    <row r="1342" spans="1:5">
      <c r="A1342">
        <f t="shared" si="36"/>
        <v>2297</v>
      </c>
    </row>
    <row r="1343" spans="1:5">
      <c r="A1343">
        <f t="shared" si="36"/>
        <v>2298</v>
      </c>
    </row>
    <row r="1344" spans="1:5">
      <c r="A1344">
        <f t="shared" si="36"/>
        <v>2299</v>
      </c>
    </row>
    <row r="1345" spans="1:1">
      <c r="A1345">
        <f t="shared" si="36"/>
        <v>2300</v>
      </c>
    </row>
  </sheetData>
  <sheetProtection sheet="1" objects="1" scenarios="1"/>
  <pageMargins left="0.78749999999999998" right="0.78749999999999998" top="1.0249999999999999" bottom="1.0249999999999999" header="0.78749999999999998" footer="0.78749999999999998"/>
  <pageSetup orientation="portrait" useFirstPageNumber="1" horizontalDpi="300" verticalDpi="300" r:id="rId1"/>
  <headerFooter alignWithMargins="0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2:A7"/>
  <sheetViews>
    <sheetView tabSelected="1" workbookViewId="0"/>
  </sheetViews>
  <sheetFormatPr defaultRowHeight="12.75"/>
  <cols>
    <col min="1" max="1" width="95.7109375" customWidth="1"/>
  </cols>
  <sheetData>
    <row r="2" spans="1:1">
      <c r="A2" t="s">
        <v>78</v>
      </c>
    </row>
    <row r="3" spans="1:1">
      <c r="A3" t="s">
        <v>79</v>
      </c>
    </row>
    <row r="4" spans="1:1">
      <c r="A4" t="s">
        <v>80</v>
      </c>
    </row>
    <row r="5" spans="1:1">
      <c r="A5" t="s">
        <v>81</v>
      </c>
    </row>
    <row r="7" spans="1:1">
      <c r="A7" t="s">
        <v>82</v>
      </c>
    </row>
  </sheetData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27" sqref="H27"/>
    </sheetView>
  </sheetViews>
  <sheetFormatPr defaultColWidth="11.5703125" defaultRowHeight="12.75"/>
  <sheetData/>
  <sheetProtection sheet="1" objects="1" scenarios="1"/>
  <pageMargins left="0.78749999999999998" right="0.78749999999999998" top="1.0249999999999999" bottom="1.0249999999999999" header="0.78749999999999998" footer="0.78749999999999998"/>
  <pageSetup orientation="portrait" horizontalDpi="300" verticalDpi="300"/>
  <headerFooter alignWithMargins="0">
    <oddHeader>&amp;C&amp;A</oddHeader>
    <oddFooter>&amp;CPage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C96"/>
  <sheetViews>
    <sheetView workbookViewId="0">
      <pane ySplit="1" topLeftCell="A2" activePane="bottomLeft" state="frozen"/>
      <selection pane="bottomLeft"/>
    </sheetView>
  </sheetViews>
  <sheetFormatPr defaultRowHeight="12.75"/>
  <cols>
    <col min="1" max="1" width="7" customWidth="1"/>
    <col min="2" max="2" width="7.5703125" style="1" customWidth="1"/>
    <col min="3" max="3" width="2.5703125" customWidth="1"/>
    <col min="4" max="4" width="3.7109375" style="35" customWidth="1"/>
    <col min="5" max="5" width="11.85546875" customWidth="1"/>
    <col min="8" max="8" width="14" customWidth="1"/>
    <col min="9" max="10" width="7.5703125" customWidth="1"/>
    <col min="11" max="11" width="12.28515625" customWidth="1"/>
    <col min="12" max="12" width="7.5703125" customWidth="1"/>
    <col min="13" max="13" width="6.7109375" customWidth="1"/>
    <col min="14" max="14" width="7.28515625" customWidth="1"/>
    <col min="15" max="15" width="0.5703125" customWidth="1"/>
    <col min="16" max="16" width="13" customWidth="1"/>
    <col min="17" max="17" width="7" customWidth="1"/>
    <col min="18" max="18" width="9.5703125" customWidth="1"/>
    <col min="19" max="19" width="10.140625" customWidth="1"/>
    <col min="21" max="21" width="0.5703125" style="35" customWidth="1"/>
    <col min="22" max="23" width="8.85546875" customWidth="1"/>
    <col min="24" max="24" width="5.85546875" style="40" customWidth="1"/>
    <col min="25" max="25" width="14.42578125" customWidth="1"/>
    <col min="26" max="26" width="3.7109375" customWidth="1"/>
    <col min="27" max="27" width="6.5703125" customWidth="1"/>
    <col min="28" max="28" width="6.42578125" style="53" customWidth="1"/>
    <col min="29" max="29" width="15.140625" customWidth="1"/>
  </cols>
  <sheetData>
    <row r="1" spans="1:29" s="3" customFormat="1">
      <c r="A1" s="3" t="s">
        <v>52</v>
      </c>
      <c r="B1" s="33" t="s">
        <v>53</v>
      </c>
      <c r="D1" s="34"/>
      <c r="E1" s="17" t="s">
        <v>18</v>
      </c>
      <c r="F1" s="12" t="s">
        <v>19</v>
      </c>
      <c r="G1" s="12" t="s">
        <v>49</v>
      </c>
      <c r="H1" s="12" t="s">
        <v>70</v>
      </c>
      <c r="I1" s="12" t="s">
        <v>50</v>
      </c>
      <c r="J1" s="12" t="s">
        <v>64</v>
      </c>
      <c r="K1" s="12" t="s">
        <v>69</v>
      </c>
      <c r="L1" s="12" t="s">
        <v>50</v>
      </c>
      <c r="M1" s="12" t="s">
        <v>64</v>
      </c>
      <c r="N1" s="12" t="s">
        <v>77</v>
      </c>
      <c r="O1" s="15"/>
      <c r="P1" s="26" t="s">
        <v>20</v>
      </c>
      <c r="Q1" s="31" t="s">
        <v>21</v>
      </c>
      <c r="R1" s="26" t="s">
        <v>54</v>
      </c>
      <c r="S1" s="28" t="s">
        <v>55</v>
      </c>
      <c r="T1" s="28" t="s">
        <v>22</v>
      </c>
      <c r="U1" s="36"/>
      <c r="V1" s="28" t="s">
        <v>59</v>
      </c>
      <c r="W1" s="28" t="s">
        <v>61</v>
      </c>
      <c r="X1" s="38" t="s">
        <v>60</v>
      </c>
      <c r="Y1" s="28" t="s">
        <v>75</v>
      </c>
      <c r="Z1" s="9"/>
      <c r="AA1" s="38" t="s">
        <v>60</v>
      </c>
      <c r="AB1" s="47" t="s">
        <v>72</v>
      </c>
      <c r="AC1" s="28" t="s">
        <v>71</v>
      </c>
    </row>
    <row r="2" spans="1:29">
      <c r="A2">
        <v>965.5</v>
      </c>
      <c r="B2" s="1">
        <v>12.39</v>
      </c>
      <c r="E2" s="16" t="s">
        <v>23</v>
      </c>
      <c r="F2" s="13">
        <f>G2-(19.0953697945932/2)</f>
        <v>851.38681010270341</v>
      </c>
      <c r="G2" s="13">
        <v>860.93449499999997</v>
      </c>
      <c r="H2" s="13"/>
      <c r="I2" s="13"/>
      <c r="J2" s="13"/>
      <c r="K2" s="13"/>
      <c r="L2" s="13"/>
      <c r="O2" s="11"/>
      <c r="P2" s="25" t="s">
        <v>24</v>
      </c>
      <c r="Q2" s="23"/>
      <c r="R2" s="25">
        <v>9</v>
      </c>
      <c r="S2" s="27"/>
      <c r="T2" s="27"/>
      <c r="U2" s="37"/>
      <c r="V2" s="27">
        <f t="shared" ref="V2:V33" si="0" xml:space="preserve"> SIN((2*PI()*(G2-2000+W2)/171.858328151339) + 3.421821408)</f>
        <v>-0.94508156215648353</v>
      </c>
      <c r="W2" s="27">
        <v>-37.75</v>
      </c>
      <c r="X2" s="39">
        <v>-4</v>
      </c>
      <c r="Y2" s="27">
        <f>CORREL(J11:J53,V6:V48)</f>
        <v>-0.2469762247554306</v>
      </c>
      <c r="Z2" s="10"/>
      <c r="AA2" s="39">
        <v>-4</v>
      </c>
      <c r="AB2" s="42">
        <v>-0.41499999999999998</v>
      </c>
      <c r="AC2" s="27">
        <f>CORREL(M11:M53,V15:V57)</f>
        <v>-0.36673721053625025</v>
      </c>
    </row>
    <row r="3" spans="1:29">
      <c r="A3">
        <f>A2+10</f>
        <v>975.5</v>
      </c>
      <c r="B3" s="1">
        <v>31.12</v>
      </c>
      <c r="E3" s="18" t="s">
        <v>48</v>
      </c>
      <c r="F3" s="13">
        <f>F2+19.0953697945932</f>
        <v>870.48217989729665</v>
      </c>
      <c r="G3" s="13">
        <f>G2+19.0953697945932</f>
        <v>880.02986479459321</v>
      </c>
      <c r="H3" s="13"/>
      <c r="I3" s="13"/>
      <c r="J3" s="13"/>
      <c r="K3" s="13"/>
      <c r="L3" s="13"/>
      <c r="O3" s="14"/>
      <c r="P3" s="25" t="s">
        <v>25</v>
      </c>
      <c r="Q3" s="23"/>
      <c r="R3" s="25">
        <f>IF(R2=9, 1, R2+1)</f>
        <v>1</v>
      </c>
      <c r="S3" s="27"/>
      <c r="T3" s="27"/>
      <c r="U3" s="37"/>
      <c r="V3" s="27">
        <f t="shared" si="0"/>
        <v>-0.93405969564352609</v>
      </c>
      <c r="W3" s="27">
        <f>W2</f>
        <v>-37.75</v>
      </c>
      <c r="X3" s="39">
        <v>-3</v>
      </c>
      <c r="Y3" s="27">
        <f>CORREL(J11:J53,V5:V47)</f>
        <v>-0.13561606677350746</v>
      </c>
      <c r="Z3" s="10"/>
      <c r="AA3" s="39">
        <v>-3</v>
      </c>
      <c r="AB3" s="42">
        <v>-0.22700000000000001</v>
      </c>
      <c r="AC3" s="27">
        <f>CORREL(M11:M53,V14:V56)</f>
        <v>-0.21619069652769715</v>
      </c>
    </row>
    <row r="4" spans="1:29">
      <c r="A4">
        <f t="shared" ref="A4:A67" si="1">A3+10</f>
        <v>985.5</v>
      </c>
      <c r="B4" s="1">
        <v>11.76</v>
      </c>
      <c r="E4" s="16"/>
      <c r="F4" s="13">
        <f t="shared" ref="F4:F66" si="2">F3+19.0953697945932</f>
        <v>889.57754969188989</v>
      </c>
      <c r="G4" s="13">
        <f t="shared" ref="G4:G66" si="3">G3+19.0953697945932</f>
        <v>899.12523458918645</v>
      </c>
      <c r="H4" s="13"/>
      <c r="I4" s="13"/>
      <c r="J4" s="13"/>
      <c r="K4" s="13"/>
      <c r="L4" s="13"/>
      <c r="O4" s="14"/>
      <c r="P4" s="25" t="s">
        <v>26</v>
      </c>
      <c r="Q4" s="23"/>
      <c r="R4" s="25">
        <f t="shared" ref="R4:R57" si="4">IF(R3=9, 1, R3+1)</f>
        <v>2</v>
      </c>
      <c r="S4" s="27"/>
      <c r="T4" s="27"/>
      <c r="U4" s="37"/>
      <c r="V4" s="27">
        <f t="shared" si="0"/>
        <v>-0.48598091662176923</v>
      </c>
      <c r="W4" s="27">
        <f t="shared" ref="W4:W17" si="5">W3</f>
        <v>-37.75</v>
      </c>
      <c r="X4" s="39">
        <v>-2</v>
      </c>
      <c r="Y4" s="27">
        <f>CORREL(J11:J53,V4:V46)</f>
        <v>4.4983612535963918E-2</v>
      </c>
      <c r="Z4" s="10"/>
      <c r="AA4" s="39">
        <v>-2</v>
      </c>
      <c r="AB4" s="42">
        <v>7.6999999999999999E-2</v>
      </c>
      <c r="AC4" s="27">
        <f>CORREL(M11:M53,V13:V55)</f>
        <v>4.2482075334471285E-2</v>
      </c>
    </row>
    <row r="5" spans="1:29">
      <c r="A5">
        <f t="shared" si="1"/>
        <v>995.5</v>
      </c>
      <c r="B5" s="1">
        <v>14.73</v>
      </c>
      <c r="E5" s="16" t="s">
        <v>27</v>
      </c>
      <c r="F5" s="13">
        <f t="shared" si="2"/>
        <v>908.67291948648312</v>
      </c>
      <c r="G5" s="13">
        <f t="shared" si="3"/>
        <v>918.22060438377969</v>
      </c>
      <c r="H5" s="13"/>
      <c r="I5" s="13"/>
      <c r="J5" s="13"/>
      <c r="K5" s="13"/>
      <c r="L5" s="13"/>
      <c r="O5" s="14"/>
      <c r="P5" s="25" t="s">
        <v>51</v>
      </c>
      <c r="Q5" s="23"/>
      <c r="R5" s="25">
        <f t="shared" si="4"/>
        <v>3</v>
      </c>
      <c r="S5" s="27"/>
      <c r="T5" s="27"/>
      <c r="U5" s="37"/>
      <c r="V5" s="27">
        <f t="shared" si="0"/>
        <v>0.18949373436357117</v>
      </c>
      <c r="W5" s="27">
        <f t="shared" si="5"/>
        <v>-37.75</v>
      </c>
      <c r="X5" s="39">
        <v>-1</v>
      </c>
      <c r="Y5" s="41">
        <f>CORREL(J11:J53,V3:V45)</f>
        <v>0.20365269955221452</v>
      </c>
      <c r="Z5" s="10"/>
      <c r="AA5" s="39">
        <v>-1</v>
      </c>
      <c r="AB5" s="42">
        <v>0.34200000000000003</v>
      </c>
      <c r="AC5" s="41">
        <f>CORREL(M11:M53,V12:V54)</f>
        <v>0.27744820876544396</v>
      </c>
    </row>
    <row r="6" spans="1:29">
      <c r="A6">
        <f t="shared" si="1"/>
        <v>1005.5</v>
      </c>
      <c r="B6" s="1">
        <v>22.76</v>
      </c>
      <c r="E6" s="16" t="s">
        <v>28</v>
      </c>
      <c r="F6" s="13">
        <f t="shared" si="2"/>
        <v>927.76828928107636</v>
      </c>
      <c r="G6" s="13">
        <f t="shared" si="3"/>
        <v>937.31597417837293</v>
      </c>
      <c r="H6" s="13"/>
      <c r="I6" s="13"/>
      <c r="J6" s="13"/>
      <c r="K6" s="13"/>
      <c r="L6" s="13"/>
      <c r="O6" s="14"/>
      <c r="P6" s="25"/>
      <c r="Q6" s="23"/>
      <c r="R6" s="25">
        <f t="shared" si="4"/>
        <v>4</v>
      </c>
      <c r="S6" s="27"/>
      <c r="T6" s="27"/>
      <c r="U6" s="37"/>
      <c r="V6" s="27">
        <f t="shared" si="0"/>
        <v>0.77630216105193495</v>
      </c>
      <c r="W6" s="27">
        <f t="shared" si="5"/>
        <v>-37.75</v>
      </c>
      <c r="X6" s="43">
        <v>0</v>
      </c>
      <c r="Y6" s="41">
        <f>CORREL(J11:J53,V11:V53)</f>
        <v>0.26214058894487613</v>
      </c>
      <c r="Z6" s="10"/>
      <c r="AA6" s="43">
        <v>0</v>
      </c>
      <c r="AB6" s="52">
        <v>0.44</v>
      </c>
      <c r="AC6" s="41">
        <f>CORREL(M11:M53,V11:V53)</f>
        <v>0.37952884070516973</v>
      </c>
    </row>
    <row r="7" spans="1:29">
      <c r="A7">
        <f t="shared" si="1"/>
        <v>1015.5</v>
      </c>
      <c r="B7" s="1">
        <v>11.79</v>
      </c>
      <c r="E7" s="16" t="s">
        <v>29</v>
      </c>
      <c r="F7" s="13">
        <f t="shared" si="2"/>
        <v>946.8636590756696</v>
      </c>
      <c r="G7" s="13">
        <f t="shared" si="3"/>
        <v>956.41134397296616</v>
      </c>
      <c r="H7" s="13">
        <f>AVERAGEIFS(Rice,YearC,"&gt;"&amp;F7,YearC,"&lt;="&amp;F8)</f>
        <v>12.39</v>
      </c>
      <c r="I7" s="13"/>
      <c r="J7" s="44"/>
      <c r="K7" s="13">
        <f t="shared" ref="K7:K23" si="6">AVERAGEIFS(Rice,YearC,"&gt;"&amp;F7,YearC,"&lt;="&amp;F8)</f>
        <v>12.39</v>
      </c>
      <c r="L7" s="13"/>
      <c r="O7" s="14"/>
      <c r="P7" s="24" t="s">
        <v>30</v>
      </c>
      <c r="Q7" s="23"/>
      <c r="R7" s="55">
        <f t="shared" si="4"/>
        <v>5</v>
      </c>
      <c r="S7" s="27" t="str">
        <f t="shared" ref="S7:S50" si="7">IF(J7=T7, J7," ")</f>
        <v xml:space="preserve"> </v>
      </c>
      <c r="T7" s="27">
        <f t="shared" ref="T7:T50" si="8">MAX(J4:J10)</f>
        <v>0.52999016715830871</v>
      </c>
      <c r="U7" s="37"/>
      <c r="V7" s="27">
        <f t="shared" si="0"/>
        <v>0.99987017894660002</v>
      </c>
      <c r="W7" s="27">
        <f t="shared" si="5"/>
        <v>-37.75</v>
      </c>
      <c r="X7" s="39">
        <v>1</v>
      </c>
      <c r="Y7" s="41">
        <f>CORREL(J11:J53,V10:V52)</f>
        <v>0.2036967860783146</v>
      </c>
      <c r="Z7" s="10"/>
      <c r="AA7" s="39">
        <v>1</v>
      </c>
      <c r="AB7" s="42">
        <v>0.34200000000000003</v>
      </c>
      <c r="AC7" s="41">
        <f>CORREL(M11:M53,V10:V52)</f>
        <v>0.3108305871394329</v>
      </c>
    </row>
    <row r="8" spans="1:29">
      <c r="A8">
        <f t="shared" si="1"/>
        <v>1025.5</v>
      </c>
      <c r="B8" s="1">
        <v>12.21</v>
      </c>
      <c r="E8" s="21">
        <f>MAX(G2:G5000)</f>
        <v>2083.0381618539614</v>
      </c>
      <c r="F8" s="13">
        <f t="shared" si="2"/>
        <v>965.95902887026284</v>
      </c>
      <c r="G8" s="13">
        <f t="shared" si="3"/>
        <v>975.5067137675594</v>
      </c>
      <c r="H8" s="48">
        <f t="shared" ref="H8:H23" si="9">AVERAGEIFS(Rice,YearC,"&gt;"&amp;F8,YearC,"&lt;="&amp;F9)</f>
        <v>31.12</v>
      </c>
      <c r="I8" s="13">
        <f t="shared" ref="I8:I10" si="10">AVERAGE(H4:H12)</f>
        <v>20.34</v>
      </c>
      <c r="J8" s="54">
        <f t="shared" ref="J8:J10" si="11">(H8/I8)-1</f>
        <v>0.52999016715830871</v>
      </c>
      <c r="K8" s="13">
        <f t="shared" si="6"/>
        <v>31.12</v>
      </c>
      <c r="L8" s="13"/>
      <c r="O8" s="14"/>
      <c r="P8" s="24">
        <f>COUNTIFS(Cell_172C,"=1",Peak_172C,"&gt;-100000")</f>
        <v>0</v>
      </c>
      <c r="Q8" s="23">
        <f>P8/P27</f>
        <v>0</v>
      </c>
      <c r="R8" s="25">
        <f t="shared" si="4"/>
        <v>6</v>
      </c>
      <c r="S8" s="27">
        <f t="shared" si="7"/>
        <v>0.52999016715830871</v>
      </c>
      <c r="T8" s="27">
        <f t="shared" si="8"/>
        <v>0.52999016715830871</v>
      </c>
      <c r="U8" s="37"/>
      <c r="V8" s="27">
        <f t="shared" si="0"/>
        <v>0.7555878277929039</v>
      </c>
      <c r="W8" s="27">
        <f t="shared" si="5"/>
        <v>-37.75</v>
      </c>
      <c r="X8" s="39">
        <v>2</v>
      </c>
      <c r="Y8" s="27">
        <f>CORREL(J11:J53,V9:V51)</f>
        <v>4.9179874166579193E-2</v>
      </c>
      <c r="Z8" s="10"/>
      <c r="AA8" s="39">
        <v>2</v>
      </c>
      <c r="AB8" s="42">
        <v>8.1000000000000003E-2</v>
      </c>
      <c r="AC8" s="27">
        <f>CORREL(M11:M53,V9:V51)</f>
        <v>9.3035879657440881E-2</v>
      </c>
    </row>
    <row r="9" spans="1:29">
      <c r="A9">
        <f t="shared" si="1"/>
        <v>1035.5</v>
      </c>
      <c r="B9" s="1">
        <v>19.670000000000002</v>
      </c>
      <c r="E9" s="16"/>
      <c r="F9" s="13">
        <f t="shared" si="2"/>
        <v>985.05439866485608</v>
      </c>
      <c r="G9" s="13">
        <f t="shared" si="3"/>
        <v>994.60208356215264</v>
      </c>
      <c r="H9" s="13">
        <f t="shared" si="9"/>
        <v>13.245000000000001</v>
      </c>
      <c r="I9" s="13">
        <f t="shared" si="10"/>
        <v>23.205714285714286</v>
      </c>
      <c r="J9" s="44">
        <f t="shared" si="11"/>
        <v>-0.42923540999753751</v>
      </c>
      <c r="K9" s="13">
        <f t="shared" si="6"/>
        <v>13.245000000000001</v>
      </c>
      <c r="L9" s="13"/>
      <c r="O9" s="14"/>
      <c r="P9" s="22" t="s">
        <v>31</v>
      </c>
      <c r="Q9" s="23"/>
      <c r="R9" s="25">
        <f t="shared" si="4"/>
        <v>7</v>
      </c>
      <c r="S9" s="27" t="str">
        <f t="shared" si="7"/>
        <v xml:space="preserve"> </v>
      </c>
      <c r="T9" s="27">
        <f t="shared" si="8"/>
        <v>0.52999016715830871</v>
      </c>
      <c r="U9" s="37"/>
      <c r="V9" s="27">
        <f xml:space="preserve"> SIN((2*PI()*(G9-2000+W9)/171.858328151339) + 3.421821408)</f>
        <v>0.15775753459159439</v>
      </c>
      <c r="W9" s="27">
        <f t="shared" si="5"/>
        <v>-37.75</v>
      </c>
      <c r="X9" s="39">
        <v>3</v>
      </c>
      <c r="Y9" s="27">
        <f>CORREL(J11:J53,V8:V50)</f>
        <v>-0.13341098209167249</v>
      </c>
      <c r="Z9" s="10"/>
      <c r="AA9" s="39">
        <v>3</v>
      </c>
      <c r="AB9" s="42">
        <v>-0.22500000000000001</v>
      </c>
      <c r="AC9" s="27">
        <f>CORREL(M11:M53,V8:V50)</f>
        <v>-0.17151902999790139</v>
      </c>
    </row>
    <row r="10" spans="1:29">
      <c r="A10">
        <f t="shared" si="1"/>
        <v>1045.5</v>
      </c>
      <c r="B10" s="1">
        <v>47.33</v>
      </c>
      <c r="E10" s="16" t="s">
        <v>32</v>
      </c>
      <c r="F10" s="13">
        <f t="shared" si="2"/>
        <v>1004.1497684594493</v>
      </c>
      <c r="G10" s="13">
        <f t="shared" si="3"/>
        <v>1013.6974533567459</v>
      </c>
      <c r="H10" s="13">
        <f t="shared" si="9"/>
        <v>17.274999999999999</v>
      </c>
      <c r="I10" s="13">
        <f t="shared" si="10"/>
        <v>24.510624999999997</v>
      </c>
      <c r="J10" s="44">
        <f t="shared" si="11"/>
        <v>-0.29520361067904222</v>
      </c>
      <c r="K10" s="13">
        <f t="shared" si="6"/>
        <v>17.274999999999999</v>
      </c>
      <c r="L10" s="13"/>
      <c r="O10" s="14"/>
      <c r="P10" s="24">
        <f>COUNTIFS(Cell_172C,"=2",Peak_172C,"&gt;-100000")</f>
        <v>0</v>
      </c>
      <c r="Q10" s="23">
        <f>P10/P27</f>
        <v>0</v>
      </c>
      <c r="R10" s="25">
        <f t="shared" si="4"/>
        <v>8</v>
      </c>
      <c r="S10" s="27" t="str">
        <f t="shared" si="7"/>
        <v xml:space="preserve"> </v>
      </c>
      <c r="T10" s="27">
        <f t="shared" si="8"/>
        <v>0.52999016715830871</v>
      </c>
      <c r="U10" s="37"/>
      <c r="V10" s="27">
        <f t="shared" si="0"/>
        <v>-0.51388926232483279</v>
      </c>
      <c r="W10" s="27">
        <f t="shared" si="5"/>
        <v>-37.75</v>
      </c>
      <c r="X10" s="39">
        <v>4</v>
      </c>
      <c r="Y10" s="27">
        <f>CORREL(J11:J53,V7:V49)</f>
        <v>-0.24765028414043783</v>
      </c>
      <c r="Z10" s="10"/>
      <c r="AA10" s="39">
        <v>4</v>
      </c>
      <c r="AB10" s="42">
        <v>-0.41499999999999998</v>
      </c>
      <c r="AC10" s="27">
        <f>CORREL(M11:M53,V7:V49)</f>
        <v>-0.34887861837288758</v>
      </c>
    </row>
    <row r="11" spans="1:29">
      <c r="A11">
        <f t="shared" si="1"/>
        <v>1055.5</v>
      </c>
      <c r="B11" s="1">
        <v>16.809999999999999</v>
      </c>
      <c r="E11" s="16" t="s">
        <v>33</v>
      </c>
      <c r="F11" s="13">
        <f t="shared" si="2"/>
        <v>1023.2451382540426</v>
      </c>
      <c r="G11" s="48">
        <f t="shared" si="3"/>
        <v>1032.792823151339</v>
      </c>
      <c r="H11" s="13">
        <f t="shared" si="9"/>
        <v>15.940000000000001</v>
      </c>
      <c r="I11" s="13">
        <f t="shared" ref="I11" si="12">AVERAGE(H7:H15)</f>
        <v>27.619444444444444</v>
      </c>
      <c r="J11" s="44">
        <f t="shared" ref="J11:J56" si="13">(H11/I11)-1</f>
        <v>-0.42287036105803066</v>
      </c>
      <c r="K11" s="13">
        <f t="shared" si="6"/>
        <v>15.940000000000001</v>
      </c>
      <c r="L11" s="13">
        <f t="shared" ref="L11" si="14">AVERAGE(K7:K15)</f>
        <v>27.619444444444444</v>
      </c>
      <c r="M11" s="44">
        <f>(K11/L11)-1</f>
        <v>-0.42287036105803066</v>
      </c>
      <c r="N11" s="44">
        <f>LOG(2+M11)</f>
        <v>0.19786739349574042</v>
      </c>
      <c r="O11" s="14"/>
      <c r="P11" s="24" t="s">
        <v>34</v>
      </c>
      <c r="Q11" s="23"/>
      <c r="R11" s="25">
        <f t="shared" si="4"/>
        <v>9</v>
      </c>
      <c r="S11" s="27" t="str">
        <f t="shared" si="7"/>
        <v xml:space="preserve"> </v>
      </c>
      <c r="T11" s="27">
        <f t="shared" si="8"/>
        <v>0.52999016715830871</v>
      </c>
      <c r="U11" s="37"/>
      <c r="V11" s="27">
        <f t="shared" si="0"/>
        <v>-0.94508156215648575</v>
      </c>
      <c r="W11" s="27">
        <f t="shared" si="5"/>
        <v>-37.75</v>
      </c>
      <c r="X11" s="39"/>
      <c r="Y11" s="27"/>
      <c r="Z11" s="10"/>
      <c r="AA11" s="39"/>
      <c r="AB11" s="42"/>
      <c r="AC11" s="27"/>
    </row>
    <row r="12" spans="1:29">
      <c r="A12">
        <f t="shared" si="1"/>
        <v>1065.5</v>
      </c>
      <c r="B12" s="1">
        <v>25.7</v>
      </c>
      <c r="E12" s="20"/>
      <c r="F12" s="13">
        <f t="shared" si="2"/>
        <v>1042.3405080486357</v>
      </c>
      <c r="G12" s="13">
        <f t="shared" si="3"/>
        <v>1051.8881929459321</v>
      </c>
      <c r="H12" s="13">
        <f t="shared" si="9"/>
        <v>32.07</v>
      </c>
      <c r="I12" s="13">
        <f>AVERAGE(H8:H16)</f>
        <v>54.48833333333333</v>
      </c>
      <c r="J12" s="44">
        <f t="shared" si="13"/>
        <v>-0.41143364022879514</v>
      </c>
      <c r="K12" s="13">
        <f t="shared" si="6"/>
        <v>32.07</v>
      </c>
      <c r="L12" s="13">
        <f t="shared" ref="L12:L13" si="15">AVERAGE(K8:K16)</f>
        <v>54.48833333333333</v>
      </c>
      <c r="M12" s="44">
        <f t="shared" ref="M12:M13" si="16">(K12/L12)-1</f>
        <v>-0.41143364022879514</v>
      </c>
      <c r="N12" s="44">
        <f t="shared" ref="N12:N53" si="17">LOG(2+M12)</f>
        <v>0.20100536148642634</v>
      </c>
      <c r="O12" s="14"/>
      <c r="P12" s="24">
        <f>COUNTIFS(Cell_172C,"=3",Peak_172C,"&gt;-100000")</f>
        <v>0</v>
      </c>
      <c r="Q12" s="23">
        <f>P12/P27</f>
        <v>0</v>
      </c>
      <c r="R12" s="25">
        <f t="shared" si="4"/>
        <v>1</v>
      </c>
      <c r="S12" s="27" t="str">
        <f t="shared" si="7"/>
        <v xml:space="preserve"> </v>
      </c>
      <c r="T12" s="27">
        <f t="shared" si="8"/>
        <v>-0.1413771481020365</v>
      </c>
      <c r="U12" s="37"/>
      <c r="V12" s="27">
        <f t="shared" si="0"/>
        <v>-0.93405969564352875</v>
      </c>
      <c r="W12" s="27">
        <f t="shared" si="5"/>
        <v>-37.75</v>
      </c>
      <c r="X12" s="39"/>
      <c r="Y12" s="42" t="s">
        <v>62</v>
      </c>
      <c r="Z12" s="10"/>
      <c r="AA12" s="39"/>
      <c r="AB12" s="42"/>
      <c r="AC12" s="42" t="s">
        <v>62</v>
      </c>
    </row>
    <row r="13" spans="1:29">
      <c r="A13">
        <f t="shared" si="1"/>
        <v>1075.5</v>
      </c>
      <c r="B13" s="1">
        <v>55.1</v>
      </c>
      <c r="E13" s="16" t="s">
        <v>35</v>
      </c>
      <c r="F13" s="13">
        <f t="shared" si="2"/>
        <v>1061.4358778432288</v>
      </c>
      <c r="G13" s="13">
        <f t="shared" si="3"/>
        <v>1070.9835627405253</v>
      </c>
      <c r="H13" s="13">
        <f t="shared" si="9"/>
        <v>40.4</v>
      </c>
      <c r="I13" s="13">
        <f t="shared" ref="I13:I30" si="18">AVERAGE(H9:H17)</f>
        <v>55.087222222222216</v>
      </c>
      <c r="J13" s="44">
        <f t="shared" si="13"/>
        <v>-0.26661758625210519</v>
      </c>
      <c r="K13" s="13">
        <f t="shared" si="6"/>
        <v>40.4</v>
      </c>
      <c r="L13" s="13">
        <f t="shared" si="15"/>
        <v>55.087222222222216</v>
      </c>
      <c r="M13" s="44">
        <f t="shared" si="16"/>
        <v>-0.26661758625210519</v>
      </c>
      <c r="N13" s="44">
        <f t="shared" si="17"/>
        <v>0.23889438606019855</v>
      </c>
      <c r="O13" s="14"/>
      <c r="P13" s="24" t="s">
        <v>36</v>
      </c>
      <c r="Q13" s="23"/>
      <c r="R13" s="25">
        <f t="shared" si="4"/>
        <v>2</v>
      </c>
      <c r="S13" s="27" t="str">
        <f t="shared" si="7"/>
        <v xml:space="preserve"> </v>
      </c>
      <c r="T13" s="27">
        <f t="shared" si="8"/>
        <v>2.7268728925377514</v>
      </c>
      <c r="U13" s="37"/>
      <c r="V13" s="27">
        <f t="shared" si="0"/>
        <v>-0.48598091662178189</v>
      </c>
      <c r="W13" s="27">
        <f t="shared" si="5"/>
        <v>-37.75</v>
      </c>
      <c r="X13" s="39"/>
      <c r="Y13" s="45" t="s">
        <v>65</v>
      </c>
      <c r="Z13" s="10"/>
      <c r="AA13" s="39"/>
      <c r="AB13" s="42"/>
      <c r="AC13" s="45" t="s">
        <v>76</v>
      </c>
    </row>
    <row r="14" spans="1:29">
      <c r="A14">
        <f t="shared" si="1"/>
        <v>1085.5</v>
      </c>
      <c r="B14" s="1">
        <v>32.25</v>
      </c>
      <c r="E14" s="18"/>
      <c r="F14" s="13">
        <f t="shared" si="2"/>
        <v>1080.5312476378219</v>
      </c>
      <c r="G14" s="13">
        <f t="shared" si="3"/>
        <v>1090.0789325351184</v>
      </c>
      <c r="H14" s="13">
        <f t="shared" si="9"/>
        <v>33.644999999999996</v>
      </c>
      <c r="I14" s="13">
        <f t="shared" si="18"/>
        <v>58.10777777777777</v>
      </c>
      <c r="J14" s="44">
        <f t="shared" si="13"/>
        <v>-0.4209897317245731</v>
      </c>
      <c r="K14" s="13">
        <f t="shared" si="6"/>
        <v>33.644999999999996</v>
      </c>
      <c r="L14" s="13">
        <f t="shared" ref="L14:L53" si="19">AVERAGE(K10:K18)</f>
        <v>58.10777777777777</v>
      </c>
      <c r="M14" s="44">
        <f t="shared" ref="M14:M53" si="20">(K14/L14)-1</f>
        <v>-0.4209897317245731</v>
      </c>
      <c r="N14" s="44">
        <f t="shared" si="17"/>
        <v>0.19838495422669619</v>
      </c>
      <c r="O14" s="14"/>
      <c r="P14" s="24">
        <f>COUNTIFS(Cell_172C,"=4",Peak_172C,"&gt;-100000")</f>
        <v>0</v>
      </c>
      <c r="Q14" s="23">
        <f>P14/P27</f>
        <v>0</v>
      </c>
      <c r="R14" s="25">
        <f t="shared" si="4"/>
        <v>3</v>
      </c>
      <c r="S14" s="27" t="str">
        <f t="shared" si="7"/>
        <v xml:space="preserve"> </v>
      </c>
      <c r="T14" s="27">
        <f t="shared" si="8"/>
        <v>2.7268728925377514</v>
      </c>
      <c r="U14" s="37"/>
      <c r="V14" s="27">
        <f t="shared" si="0"/>
        <v>0.18949373436356395</v>
      </c>
      <c r="W14" s="27">
        <f t="shared" si="5"/>
        <v>-37.75</v>
      </c>
      <c r="X14" s="39"/>
      <c r="Y14" s="47" t="s">
        <v>73</v>
      </c>
      <c r="Z14" s="10"/>
      <c r="AA14" s="39"/>
      <c r="AB14" s="42"/>
      <c r="AC14" s="47" t="s">
        <v>74</v>
      </c>
    </row>
    <row r="15" spans="1:29">
      <c r="A15">
        <f t="shared" si="1"/>
        <v>1095.5</v>
      </c>
      <c r="B15" s="1">
        <v>35.04</v>
      </c>
      <c r="E15" s="8"/>
      <c r="F15" s="13">
        <f t="shared" si="2"/>
        <v>1099.6266174324151</v>
      </c>
      <c r="G15" s="13">
        <f t="shared" si="3"/>
        <v>1109.1743023297115</v>
      </c>
      <c r="H15" s="13">
        <f t="shared" si="9"/>
        <v>52.489999999999995</v>
      </c>
      <c r="I15" s="13">
        <f t="shared" si="18"/>
        <v>61.132777777777768</v>
      </c>
      <c r="J15" s="44">
        <f t="shared" si="13"/>
        <v>-0.1413771481020365</v>
      </c>
      <c r="K15" s="13">
        <f t="shared" si="6"/>
        <v>52.489999999999995</v>
      </c>
      <c r="L15" s="13">
        <f t="shared" si="19"/>
        <v>61.132777777777768</v>
      </c>
      <c r="M15" s="44">
        <f t="shared" si="20"/>
        <v>-0.1413771481020365</v>
      </c>
      <c r="N15" s="44">
        <f t="shared" si="17"/>
        <v>0.26919127252780911</v>
      </c>
      <c r="O15" s="14"/>
      <c r="P15" s="24" t="s">
        <v>37</v>
      </c>
      <c r="Q15" s="23"/>
      <c r="R15" s="25">
        <f t="shared" si="4"/>
        <v>4</v>
      </c>
      <c r="S15" s="27" t="str">
        <f t="shared" si="7"/>
        <v xml:space="preserve"> </v>
      </c>
      <c r="T15" s="27">
        <f t="shared" si="8"/>
        <v>2.7268728925377514</v>
      </c>
      <c r="U15" s="37"/>
      <c r="V15" s="27">
        <f t="shared" si="0"/>
        <v>0.77630216105192584</v>
      </c>
      <c r="W15" s="27">
        <f t="shared" si="5"/>
        <v>-37.75</v>
      </c>
      <c r="X15" s="39"/>
      <c r="Y15" s="42" t="s">
        <v>63</v>
      </c>
      <c r="Z15" s="10"/>
      <c r="AA15" s="39"/>
      <c r="AB15" s="42"/>
      <c r="AC15" s="42" t="s">
        <v>63</v>
      </c>
    </row>
    <row r="16" spans="1:29">
      <c r="A16">
        <f t="shared" si="1"/>
        <v>1105.5</v>
      </c>
      <c r="B16" s="1">
        <v>59.61</v>
      </c>
      <c r="E16" s="8" t="s">
        <v>38</v>
      </c>
      <c r="F16" s="13">
        <f t="shared" si="2"/>
        <v>1118.7219872270082</v>
      </c>
      <c r="G16" s="13">
        <f t="shared" si="3"/>
        <v>1128.2696721243046</v>
      </c>
      <c r="H16" s="48">
        <f t="shared" si="9"/>
        <v>254.21</v>
      </c>
      <c r="I16" s="13">
        <f t="shared" si="18"/>
        <v>68.209999999999994</v>
      </c>
      <c r="J16" s="54">
        <f t="shared" si="13"/>
        <v>2.7268728925377514</v>
      </c>
      <c r="K16" s="13">
        <f t="shared" si="6"/>
        <v>254.21</v>
      </c>
      <c r="L16" s="13">
        <f t="shared" si="19"/>
        <v>68.209999999999994</v>
      </c>
      <c r="M16" s="44">
        <f t="shared" si="20"/>
        <v>2.7268728925377514</v>
      </c>
      <c r="N16" s="44">
        <f t="shared" si="17"/>
        <v>0.67457392411132111</v>
      </c>
      <c r="O16" s="14"/>
      <c r="P16" s="24">
        <f>COUNTIFS(Cell_172C,"=5",Peak_172C,"&gt;-100000")</f>
        <v>2</v>
      </c>
      <c r="Q16" s="23">
        <f>P16/P27</f>
        <v>0.33333333333333331</v>
      </c>
      <c r="R16" s="55">
        <f t="shared" si="4"/>
        <v>5</v>
      </c>
      <c r="S16" s="27">
        <f t="shared" si="7"/>
        <v>2.7268728925377514</v>
      </c>
      <c r="T16" s="27">
        <f t="shared" si="8"/>
        <v>2.7268728925377514</v>
      </c>
      <c r="U16" s="37"/>
      <c r="V16" s="27">
        <f t="shared" si="0"/>
        <v>0.99987017894660035</v>
      </c>
      <c r="W16" s="27">
        <f t="shared" si="5"/>
        <v>-37.75</v>
      </c>
      <c r="Y16" s="46" t="s">
        <v>66</v>
      </c>
      <c r="Z16" s="10"/>
      <c r="AA16" s="40"/>
      <c r="AC16" s="46" t="s">
        <v>66</v>
      </c>
    </row>
    <row r="17" spans="1:29">
      <c r="A17">
        <f t="shared" si="1"/>
        <v>1115.5</v>
      </c>
      <c r="B17" s="1">
        <v>45.37</v>
      </c>
      <c r="E17" s="18">
        <f>COUNTA(E24:E5000)</f>
        <v>5</v>
      </c>
      <c r="F17" s="13">
        <f t="shared" si="2"/>
        <v>1137.8173570216013</v>
      </c>
      <c r="G17" s="13">
        <f t="shared" si="3"/>
        <v>1147.3650419188978</v>
      </c>
      <c r="H17" s="13">
        <f t="shared" si="9"/>
        <v>36.510000000000005</v>
      </c>
      <c r="I17" s="13">
        <f t="shared" si="18"/>
        <v>69.936666666666667</v>
      </c>
      <c r="J17" s="44">
        <f t="shared" si="13"/>
        <v>-0.47795624612744858</v>
      </c>
      <c r="K17" s="13">
        <f t="shared" si="6"/>
        <v>36.510000000000005</v>
      </c>
      <c r="L17" s="13">
        <f t="shared" si="19"/>
        <v>69.936666666666667</v>
      </c>
      <c r="M17" s="44">
        <f t="shared" si="20"/>
        <v>-0.47795624612744858</v>
      </c>
      <c r="N17" s="44">
        <f t="shared" si="17"/>
        <v>0.18242713718638334</v>
      </c>
      <c r="O17" s="14"/>
      <c r="P17" s="24" t="s">
        <v>39</v>
      </c>
      <c r="Q17" s="23"/>
      <c r="R17" s="25">
        <f t="shared" si="4"/>
        <v>6</v>
      </c>
      <c r="S17" s="27" t="str">
        <f t="shared" si="7"/>
        <v xml:space="preserve"> </v>
      </c>
      <c r="T17" s="27">
        <f t="shared" si="8"/>
        <v>2.7268728925377514</v>
      </c>
      <c r="U17" s="37"/>
      <c r="V17" s="27">
        <f t="shared" si="0"/>
        <v>0.75558782779292266</v>
      </c>
      <c r="W17" s="27">
        <f t="shared" si="5"/>
        <v>-37.75</v>
      </c>
      <c r="Y17" s="47"/>
      <c r="Z17" s="10"/>
      <c r="AA17" s="40"/>
      <c r="AC17" s="47"/>
    </row>
    <row r="18" spans="1:29">
      <c r="A18">
        <f t="shared" si="1"/>
        <v>1125.5</v>
      </c>
      <c r="B18" s="1">
        <v>265.42</v>
      </c>
      <c r="E18" s="16"/>
      <c r="F18" s="13">
        <f t="shared" si="2"/>
        <v>1156.9127268161944</v>
      </c>
      <c r="G18" s="13">
        <f t="shared" si="3"/>
        <v>1166.4604117134909</v>
      </c>
      <c r="H18" s="13">
        <f t="shared" si="9"/>
        <v>40.43</v>
      </c>
      <c r="I18" s="13">
        <f t="shared" si="18"/>
        <v>69.658888888888896</v>
      </c>
      <c r="J18" s="44">
        <f t="shared" si="13"/>
        <v>-0.41960027435279867</v>
      </c>
      <c r="K18" s="13">
        <f t="shared" si="6"/>
        <v>40.43</v>
      </c>
      <c r="L18" s="13">
        <f t="shared" si="19"/>
        <v>69.658888888888896</v>
      </c>
      <c r="M18" s="44">
        <f t="shared" si="20"/>
        <v>-0.41960027435279867</v>
      </c>
      <c r="N18" s="44">
        <f t="shared" si="17"/>
        <v>0.19876694561715547</v>
      </c>
      <c r="O18" s="14"/>
      <c r="P18" s="24">
        <f>COUNTIFS(Cell_172C,"=6",Peak_172C,"&gt;-100000")</f>
        <v>2</v>
      </c>
      <c r="Q18" s="23">
        <f>P18/P27</f>
        <v>0.33333333333333331</v>
      </c>
      <c r="R18" s="25">
        <f t="shared" si="4"/>
        <v>7</v>
      </c>
      <c r="S18" s="27" t="str">
        <f t="shared" si="7"/>
        <v xml:space="preserve"> </v>
      </c>
      <c r="T18" s="27">
        <f t="shared" si="8"/>
        <v>2.7268728925377514</v>
      </c>
      <c r="U18" s="37"/>
      <c r="V18" s="27">
        <f t="shared" si="0"/>
        <v>0.1577575345916192</v>
      </c>
      <c r="W18" s="27">
        <f t="shared" ref="W18:W66" si="21">W17</f>
        <v>-37.75</v>
      </c>
      <c r="Y18" s="50" t="s">
        <v>67</v>
      </c>
      <c r="Z18" s="10"/>
      <c r="AA18" s="40"/>
      <c r="AC18" s="50" t="s">
        <v>67</v>
      </c>
    </row>
    <row r="19" spans="1:29">
      <c r="A19">
        <f t="shared" si="1"/>
        <v>1135.5</v>
      </c>
      <c r="B19" s="1">
        <v>243</v>
      </c>
      <c r="E19" s="16" t="s">
        <v>40</v>
      </c>
      <c r="F19" s="13">
        <f t="shared" si="2"/>
        <v>1176.0080966107876</v>
      </c>
      <c r="G19" s="13">
        <f t="shared" si="3"/>
        <v>1185.555781508084</v>
      </c>
      <c r="H19" s="13">
        <f t="shared" si="9"/>
        <v>44.5</v>
      </c>
      <c r="I19" s="13">
        <f t="shared" si="18"/>
        <v>70.123888888888885</v>
      </c>
      <c r="J19" s="44">
        <f t="shared" si="13"/>
        <v>-0.36540883991031747</v>
      </c>
      <c r="K19" s="13">
        <f t="shared" si="6"/>
        <v>44.5</v>
      </c>
      <c r="L19" s="13">
        <f t="shared" si="19"/>
        <v>70.123888888888885</v>
      </c>
      <c r="M19" s="44">
        <f t="shared" si="20"/>
        <v>-0.36540883991031747</v>
      </c>
      <c r="N19" s="44">
        <f t="shared" si="17"/>
        <v>0.21340914591359492</v>
      </c>
      <c r="O19" s="14"/>
      <c r="P19" s="24" t="s">
        <v>41</v>
      </c>
      <c r="Q19" s="23"/>
      <c r="R19" s="25">
        <f t="shared" si="4"/>
        <v>8</v>
      </c>
      <c r="S19" s="27" t="str">
        <f t="shared" si="7"/>
        <v xml:space="preserve"> </v>
      </c>
      <c r="T19" s="27">
        <f t="shared" si="8"/>
        <v>2.7268728925377514</v>
      </c>
      <c r="U19" s="37"/>
      <c r="V19" s="27">
        <f t="shared" si="0"/>
        <v>-0.51388926232480514</v>
      </c>
      <c r="W19" s="27">
        <f t="shared" si="21"/>
        <v>-37.75</v>
      </c>
      <c r="Y19" s="51" t="s">
        <v>68</v>
      </c>
      <c r="Z19" s="10"/>
      <c r="AA19" s="40"/>
      <c r="AC19" s="51" t="s">
        <v>68</v>
      </c>
    </row>
    <row r="20" spans="1:29">
      <c r="A20">
        <f t="shared" si="1"/>
        <v>1145.5</v>
      </c>
      <c r="B20" s="1">
        <v>30.18</v>
      </c>
      <c r="E20" s="18">
        <f>COUNT(H2:H5000)</f>
        <v>51</v>
      </c>
      <c r="F20" s="13">
        <f t="shared" si="2"/>
        <v>1195.1034664053807</v>
      </c>
      <c r="G20" s="13">
        <f t="shared" si="3"/>
        <v>1204.6511513026771</v>
      </c>
      <c r="H20" s="13">
        <f t="shared" si="9"/>
        <v>79.634999999999991</v>
      </c>
      <c r="I20" s="13">
        <f t="shared" si="18"/>
        <v>67.847222222222229</v>
      </c>
      <c r="J20" s="44">
        <f t="shared" si="13"/>
        <v>0.17374002047082882</v>
      </c>
      <c r="K20" s="13">
        <f t="shared" si="6"/>
        <v>79.634999999999991</v>
      </c>
      <c r="L20" s="13">
        <f t="shared" si="19"/>
        <v>69.847222222222229</v>
      </c>
      <c r="M20" s="44">
        <f t="shared" si="20"/>
        <v>0.14013123881487344</v>
      </c>
      <c r="N20" s="44">
        <f t="shared" si="17"/>
        <v>0.33044040631437288</v>
      </c>
      <c r="O20" s="14"/>
      <c r="P20" s="24">
        <f>COUNTIFS(Cell_172C,"=7",Peak_172C,"&gt;-100000")</f>
        <v>0</v>
      </c>
      <c r="Q20" s="23">
        <f>P20/P27</f>
        <v>0</v>
      </c>
      <c r="R20" s="25">
        <f t="shared" si="4"/>
        <v>9</v>
      </c>
      <c r="S20" s="27">
        <f t="shared" si="7"/>
        <v>0.17374002047082882</v>
      </c>
      <c r="T20" s="27">
        <f t="shared" si="8"/>
        <v>0.17374002047082882</v>
      </c>
      <c r="U20" s="37"/>
      <c r="V20" s="27">
        <f t="shared" si="0"/>
        <v>-0.9450815621564741</v>
      </c>
      <c r="W20" s="27">
        <f t="shared" si="21"/>
        <v>-37.75</v>
      </c>
      <c r="X20" s="39"/>
      <c r="Y20" s="27"/>
      <c r="Z20" s="10"/>
    </row>
    <row r="21" spans="1:29">
      <c r="A21">
        <f t="shared" si="1"/>
        <v>1155.5</v>
      </c>
      <c r="B21" s="1">
        <v>42.84</v>
      </c>
      <c r="E21" s="16"/>
      <c r="F21" s="13">
        <f t="shared" si="2"/>
        <v>1214.1988361999738</v>
      </c>
      <c r="G21" s="13">
        <f t="shared" si="3"/>
        <v>1223.7465210972703</v>
      </c>
      <c r="H21" s="13">
        <f t="shared" si="9"/>
        <v>47.61</v>
      </c>
      <c r="I21" s="13">
        <f t="shared" si="18"/>
        <v>42.601666666666659</v>
      </c>
      <c r="J21" s="44">
        <f t="shared" si="13"/>
        <v>0.11756191072336786</v>
      </c>
      <c r="K21" s="13">
        <f t="shared" si="6"/>
        <v>47.61</v>
      </c>
      <c r="L21" s="13">
        <f t="shared" si="19"/>
        <v>52.712777777777774</v>
      </c>
      <c r="M21" s="44">
        <f t="shared" si="20"/>
        <v>-9.6803431594700728E-2</v>
      </c>
      <c r="N21" s="44">
        <f t="shared" si="17"/>
        <v>0.27948364596700603</v>
      </c>
      <c r="O21" s="14"/>
      <c r="P21" s="24" t="s">
        <v>42</v>
      </c>
      <c r="Q21" s="23"/>
      <c r="R21" s="25">
        <f t="shared" si="4"/>
        <v>1</v>
      </c>
      <c r="S21" s="27" t="str">
        <f t="shared" si="7"/>
        <v xml:space="preserve"> </v>
      </c>
      <c r="T21" s="27">
        <f t="shared" si="8"/>
        <v>0.17374002047082882</v>
      </c>
      <c r="U21" s="37"/>
      <c r="V21" s="27">
        <f t="shared" si="0"/>
        <v>-0.93405969564353897</v>
      </c>
      <c r="W21" s="27">
        <f t="shared" si="21"/>
        <v>-37.75</v>
      </c>
      <c r="X21" s="39"/>
      <c r="Y21" s="27"/>
      <c r="Z21" s="10"/>
    </row>
    <row r="22" spans="1:29">
      <c r="A22">
        <f t="shared" si="1"/>
        <v>1165.5</v>
      </c>
      <c r="B22" s="1">
        <v>44.05</v>
      </c>
      <c r="E22" s="16" t="s">
        <v>43</v>
      </c>
      <c r="F22" s="13">
        <f t="shared" si="2"/>
        <v>1233.2942059945669</v>
      </c>
      <c r="G22" s="13">
        <f t="shared" si="3"/>
        <v>1242.8418908918634</v>
      </c>
      <c r="H22" s="13">
        <f t="shared" si="9"/>
        <v>37.9</v>
      </c>
      <c r="I22" s="13">
        <f t="shared" si="18"/>
        <v>40.989444444444445</v>
      </c>
      <c r="J22" s="13">
        <f t="shared" si="13"/>
        <v>-7.5371708163348372E-2</v>
      </c>
      <c r="K22" s="13">
        <f t="shared" si="6"/>
        <v>37.9</v>
      </c>
      <c r="L22" s="13">
        <f t="shared" si="19"/>
        <v>56.433888888888895</v>
      </c>
      <c r="M22" s="44">
        <f t="shared" si="20"/>
        <v>-0.3284177159114402</v>
      </c>
      <c r="N22" s="44">
        <f t="shared" si="17"/>
        <v>0.22312775971772886</v>
      </c>
      <c r="O22" s="14"/>
      <c r="P22" s="24">
        <f>COUNTIFS(Cell_172C,"=8",Peak_172C,"&gt;-100000")</f>
        <v>0</v>
      </c>
      <c r="Q22" s="23">
        <f>P22/P27</f>
        <v>0</v>
      </c>
      <c r="R22" s="25">
        <f t="shared" si="4"/>
        <v>2</v>
      </c>
      <c r="S22" s="27" t="str">
        <f t="shared" si="7"/>
        <v xml:space="preserve"> </v>
      </c>
      <c r="T22" s="27">
        <f t="shared" si="8"/>
        <v>0.17374002047082882</v>
      </c>
      <c r="U22" s="37"/>
      <c r="V22" s="27">
        <f t="shared" si="0"/>
        <v>-0.48598091662180692</v>
      </c>
      <c r="W22" s="27">
        <f t="shared" si="21"/>
        <v>-37.75</v>
      </c>
      <c r="X22" s="39"/>
      <c r="Y22" s="27"/>
      <c r="Z22" s="10"/>
    </row>
    <row r="23" spans="1:29">
      <c r="A23">
        <f t="shared" si="1"/>
        <v>1175.5</v>
      </c>
      <c r="B23" s="1">
        <v>36.81</v>
      </c>
      <c r="E23" s="19">
        <f>COUNT(M2:M5000)</f>
        <v>39</v>
      </c>
      <c r="F23" s="13">
        <f t="shared" si="2"/>
        <v>1252.3895757891601</v>
      </c>
      <c r="G23" s="13">
        <f t="shared" si="3"/>
        <v>1261.9372606864565</v>
      </c>
      <c r="H23" s="13">
        <f t="shared" si="9"/>
        <v>37.83</v>
      </c>
      <c r="I23" s="13">
        <f t="shared" si="18"/>
        <v>38.386111111111113</v>
      </c>
      <c r="J23" s="13">
        <f t="shared" si="13"/>
        <v>-1.4487300094073507E-2</v>
      </c>
      <c r="K23" s="13">
        <f t="shared" si="6"/>
        <v>37.83</v>
      </c>
      <c r="L23" s="13">
        <f t="shared" si="19"/>
        <v>55.275000000000006</v>
      </c>
      <c r="M23" s="44">
        <f t="shared" si="20"/>
        <v>-0.31560379918588888</v>
      </c>
      <c r="N23" s="44">
        <f t="shared" si="17"/>
        <v>0.22644425319032671</v>
      </c>
      <c r="O23" s="14"/>
      <c r="P23" s="24" t="s">
        <v>44</v>
      </c>
      <c r="Q23" s="23"/>
      <c r="R23" s="25">
        <f t="shared" si="4"/>
        <v>3</v>
      </c>
      <c r="S23" s="27" t="str">
        <f t="shared" si="7"/>
        <v xml:space="preserve"> </v>
      </c>
      <c r="T23" s="27">
        <f t="shared" si="8"/>
        <v>0.17374002047082882</v>
      </c>
      <c r="U23" s="37"/>
      <c r="V23" s="27">
        <f t="shared" si="0"/>
        <v>0.18949373436353231</v>
      </c>
      <c r="W23" s="27">
        <f t="shared" si="21"/>
        <v>-37.75</v>
      </c>
      <c r="X23" s="39"/>
      <c r="Y23" s="27"/>
      <c r="Z23" s="10"/>
    </row>
    <row r="24" spans="1:29">
      <c r="A24">
        <f t="shared" si="1"/>
        <v>1185.5</v>
      </c>
      <c r="B24" s="1">
        <v>44.5</v>
      </c>
      <c r="E24" s="8"/>
      <c r="F24" s="13">
        <f t="shared" si="2"/>
        <v>1271.4849455837532</v>
      </c>
      <c r="G24" s="13">
        <f t="shared" si="3"/>
        <v>1281.0326304810496</v>
      </c>
      <c r="H24" s="54">
        <v>32</v>
      </c>
      <c r="I24" s="13">
        <f t="shared" si="18"/>
        <v>34.67722222222222</v>
      </c>
      <c r="J24" s="13">
        <f t="shared" si="13"/>
        <v>-7.7204056457168435E-2</v>
      </c>
      <c r="K24" s="13">
        <v>50</v>
      </c>
      <c r="L24" s="13">
        <f t="shared" si="19"/>
        <v>51.566111111111105</v>
      </c>
      <c r="M24" s="44"/>
      <c r="N24" s="44"/>
      <c r="O24" s="14"/>
      <c r="P24" s="22">
        <f>COUNTIFS(Cell_172C,"=9",Peak_172C,"&gt;-100000")</f>
        <v>2</v>
      </c>
      <c r="Q24" s="23">
        <f>P24/P27</f>
        <v>0.33333333333333331</v>
      </c>
      <c r="R24" s="25">
        <f t="shared" si="4"/>
        <v>4</v>
      </c>
      <c r="S24" s="27" t="str">
        <f t="shared" si="7"/>
        <v xml:space="preserve"> </v>
      </c>
      <c r="T24" s="27">
        <f t="shared" si="8"/>
        <v>0.11756191072336786</v>
      </c>
      <c r="U24" s="37"/>
      <c r="V24" s="27">
        <f t="shared" si="0"/>
        <v>0.77630216105190553</v>
      </c>
      <c r="W24" s="27">
        <f t="shared" si="21"/>
        <v>-37.75</v>
      </c>
      <c r="X24" s="39"/>
      <c r="Y24" s="27"/>
      <c r="Z24" s="10"/>
    </row>
    <row r="25" spans="1:29">
      <c r="A25">
        <f t="shared" si="1"/>
        <v>1195.5</v>
      </c>
      <c r="B25" s="1">
        <v>63.19</v>
      </c>
      <c r="E25" s="8" t="s">
        <v>56</v>
      </c>
      <c r="F25" s="13">
        <f t="shared" si="2"/>
        <v>1290.5803153783463</v>
      </c>
      <c r="G25" s="13">
        <f t="shared" si="3"/>
        <v>1300.1280002756428</v>
      </c>
      <c r="H25" s="54">
        <v>27</v>
      </c>
      <c r="I25" s="13">
        <f t="shared" si="18"/>
        <v>28.722222222222221</v>
      </c>
      <c r="J25" s="13">
        <f t="shared" si="13"/>
        <v>-5.9961315280464222E-2</v>
      </c>
      <c r="K25" s="13">
        <v>100</v>
      </c>
      <c r="L25" s="13">
        <f t="shared" si="19"/>
        <v>45.611111111111114</v>
      </c>
      <c r="M25" s="44"/>
      <c r="N25" s="44"/>
      <c r="O25" s="14"/>
      <c r="P25" s="7"/>
      <c r="Q25" s="29"/>
      <c r="R25" s="55">
        <f t="shared" si="4"/>
        <v>5</v>
      </c>
      <c r="S25" s="27" t="str">
        <f t="shared" si="7"/>
        <v xml:space="preserve"> </v>
      </c>
      <c r="T25" s="27">
        <f t="shared" si="8"/>
        <v>-1.4487300094073507E-2</v>
      </c>
      <c r="U25" s="37"/>
      <c r="V25" s="27">
        <f t="shared" si="0"/>
        <v>0.99987017894660102</v>
      </c>
      <c r="W25" s="27">
        <f t="shared" si="21"/>
        <v>-37.75</v>
      </c>
      <c r="X25" s="39"/>
      <c r="Y25" s="27"/>
      <c r="Z25" s="10"/>
    </row>
    <row r="26" spans="1:29">
      <c r="A26">
        <f t="shared" si="1"/>
        <v>1205.5</v>
      </c>
      <c r="B26" s="1">
        <v>96.08</v>
      </c>
      <c r="E26" s="8" t="s">
        <v>57</v>
      </c>
      <c r="F26" s="13">
        <f t="shared" si="2"/>
        <v>1309.6756851729394</v>
      </c>
      <c r="G26" s="13">
        <f t="shared" si="3"/>
        <v>1319.2233700702359</v>
      </c>
      <c r="H26" s="54">
        <v>22</v>
      </c>
      <c r="I26" s="13">
        <f t="shared" si="18"/>
        <v>24.878888888888888</v>
      </c>
      <c r="J26" s="13">
        <f t="shared" si="13"/>
        <v>-0.11571613594747887</v>
      </c>
      <c r="K26" s="13">
        <v>70</v>
      </c>
      <c r="L26" s="13">
        <f t="shared" si="19"/>
        <v>41.767777777777781</v>
      </c>
      <c r="M26" s="44"/>
      <c r="N26" s="44"/>
      <c r="O26" s="14"/>
      <c r="P26" s="4" t="s">
        <v>45</v>
      </c>
      <c r="Q26" s="29">
        <f>SUM(Q8:Q24)</f>
        <v>1</v>
      </c>
      <c r="R26" s="25">
        <f t="shared" si="4"/>
        <v>6</v>
      </c>
      <c r="S26" s="27" t="str">
        <f t="shared" si="7"/>
        <v xml:space="preserve"> </v>
      </c>
      <c r="T26" s="27">
        <f t="shared" si="8"/>
        <v>0.57738515901060072</v>
      </c>
      <c r="U26" s="37"/>
      <c r="V26" s="27">
        <f t="shared" si="0"/>
        <v>0.75558782779294142</v>
      </c>
      <c r="W26" s="27">
        <f t="shared" si="21"/>
        <v>-37.75</v>
      </c>
      <c r="X26" s="39"/>
      <c r="Y26" s="27"/>
      <c r="Z26" s="10"/>
    </row>
    <row r="27" spans="1:29">
      <c r="A27">
        <f t="shared" si="1"/>
        <v>1215.5</v>
      </c>
      <c r="B27" s="1">
        <v>45.56</v>
      </c>
      <c r="E27" s="8" t="s">
        <v>58</v>
      </c>
      <c r="F27" s="13">
        <f t="shared" si="2"/>
        <v>1328.7710549675326</v>
      </c>
      <c r="G27" s="13">
        <f t="shared" si="3"/>
        <v>1338.318739864829</v>
      </c>
      <c r="H27" s="54">
        <v>17</v>
      </c>
      <c r="I27" s="13">
        <f t="shared" si="18"/>
        <v>21.75611111111111</v>
      </c>
      <c r="J27" s="13">
        <f t="shared" si="13"/>
        <v>-0.21861035213605373</v>
      </c>
      <c r="K27" s="13">
        <v>30</v>
      </c>
      <c r="L27" s="13">
        <f t="shared" si="19"/>
        <v>38.645000000000003</v>
      </c>
      <c r="M27" s="44"/>
      <c r="N27" s="44"/>
      <c r="O27" s="14"/>
      <c r="P27" s="4">
        <f>SUM(P8:P24)</f>
        <v>6</v>
      </c>
      <c r="Q27" s="23"/>
      <c r="R27" s="25">
        <f t="shared" si="4"/>
        <v>7</v>
      </c>
      <c r="S27" s="27" t="str">
        <f t="shared" si="7"/>
        <v xml:space="preserve"> </v>
      </c>
      <c r="T27" s="27">
        <f t="shared" si="8"/>
        <v>0.57738515901060072</v>
      </c>
      <c r="U27" s="37"/>
      <c r="V27" s="27">
        <f t="shared" si="0"/>
        <v>0.15775753459165101</v>
      </c>
      <c r="W27" s="27">
        <f t="shared" si="21"/>
        <v>-37.75</v>
      </c>
      <c r="X27" s="39"/>
      <c r="Y27" s="27"/>
      <c r="Z27" s="10"/>
    </row>
    <row r="28" spans="1:29">
      <c r="A28">
        <f t="shared" si="1"/>
        <v>1225.5</v>
      </c>
      <c r="B28" s="1">
        <v>49.66</v>
      </c>
      <c r="E28" s="32" t="s">
        <v>56</v>
      </c>
      <c r="F28" s="13">
        <f t="shared" si="2"/>
        <v>1347.8664247621257</v>
      </c>
      <c r="G28" s="13">
        <f t="shared" si="3"/>
        <v>1357.4141096594221</v>
      </c>
      <c r="H28" s="13">
        <f t="shared" ref="H28:H50" si="22">AVERAGEIFS(Rice,YearC,"&gt;"&amp;F28,YearC,"&lt;="&amp;F29)</f>
        <v>11.12</v>
      </c>
      <c r="I28" s="13">
        <f t="shared" si="18"/>
        <v>18.802777777777777</v>
      </c>
      <c r="J28" s="13">
        <f t="shared" si="13"/>
        <v>-0.40859802038705872</v>
      </c>
      <c r="K28" s="13">
        <f t="shared" ref="K28:K57" si="23">AVERAGEIFS(Rice,YearC,"&gt;"&amp;F28,YearC,"&lt;="&amp;F29)</f>
        <v>11.12</v>
      </c>
      <c r="L28" s="13">
        <f t="shared" si="19"/>
        <v>35.69166666666667</v>
      </c>
      <c r="M28" s="44">
        <f t="shared" si="20"/>
        <v>-0.68844268036423073</v>
      </c>
      <c r="N28" s="44">
        <f t="shared" si="17"/>
        <v>0.11778727552686243</v>
      </c>
      <c r="O28" s="14"/>
      <c r="P28" s="24" t="s">
        <v>46</v>
      </c>
      <c r="Q28" s="23"/>
      <c r="R28" s="25">
        <f t="shared" si="4"/>
        <v>8</v>
      </c>
      <c r="S28" s="27" t="str">
        <f t="shared" si="7"/>
        <v xml:space="preserve"> </v>
      </c>
      <c r="T28" s="27">
        <f t="shared" si="8"/>
        <v>0.57738515901060072</v>
      </c>
      <c r="U28" s="37"/>
      <c r="V28" s="27">
        <f t="shared" si="0"/>
        <v>-0.51388926232477439</v>
      </c>
      <c r="W28" s="27">
        <f t="shared" si="21"/>
        <v>-37.75</v>
      </c>
      <c r="X28" s="39"/>
      <c r="Y28" s="27"/>
      <c r="Z28" s="10"/>
    </row>
    <row r="29" spans="1:29">
      <c r="A29">
        <f t="shared" si="1"/>
        <v>1235.5</v>
      </c>
      <c r="B29" s="1">
        <v>37.9</v>
      </c>
      <c r="E29" s="49">
        <v>4</v>
      </c>
      <c r="F29" s="13">
        <f t="shared" si="2"/>
        <v>1366.9617945567188</v>
      </c>
      <c r="G29" s="13">
        <f t="shared" si="3"/>
        <v>1376.5094794540153</v>
      </c>
      <c r="H29" s="13">
        <f t="shared" si="22"/>
        <v>26.04</v>
      </c>
      <c r="I29" s="13">
        <f t="shared" si="18"/>
        <v>16.508333333333333</v>
      </c>
      <c r="J29" s="13">
        <f t="shared" si="13"/>
        <v>0.57738515901060072</v>
      </c>
      <c r="K29" s="13">
        <f t="shared" si="23"/>
        <v>26.04</v>
      </c>
      <c r="L29" s="13">
        <f t="shared" si="19"/>
        <v>31.397222222222226</v>
      </c>
      <c r="M29" s="44">
        <f t="shared" si="20"/>
        <v>-0.17062726709723097</v>
      </c>
      <c r="N29" s="44">
        <f t="shared" si="17"/>
        <v>0.2623022015675891</v>
      </c>
      <c r="O29" s="14"/>
      <c r="P29" s="5">
        <f>COUNT(S2:S5000)</f>
        <v>6</v>
      </c>
      <c r="Q29" s="30"/>
      <c r="R29" s="25">
        <f t="shared" si="4"/>
        <v>9</v>
      </c>
      <c r="S29" s="27">
        <f t="shared" si="7"/>
        <v>0.57738515901060072</v>
      </c>
      <c r="T29" s="27">
        <f t="shared" si="8"/>
        <v>0.57738515901060072</v>
      </c>
      <c r="U29" s="37"/>
      <c r="V29" s="27">
        <f t="shared" si="0"/>
        <v>-0.94508156215646355</v>
      </c>
      <c r="W29" s="27">
        <f t="shared" si="21"/>
        <v>-37.75</v>
      </c>
      <c r="X29" s="39"/>
      <c r="Y29" s="27"/>
      <c r="Z29" s="10"/>
    </row>
    <row r="30" spans="1:29">
      <c r="A30">
        <f t="shared" si="1"/>
        <v>1245.5</v>
      </c>
      <c r="B30" s="1">
        <v>37.9</v>
      </c>
      <c r="E30" s="6"/>
      <c r="F30" s="13">
        <f t="shared" si="2"/>
        <v>1386.0571643513119</v>
      </c>
      <c r="G30" s="13">
        <f t="shared" si="3"/>
        <v>1395.6048492486084</v>
      </c>
      <c r="H30" s="13">
        <f t="shared" si="22"/>
        <v>13.02</v>
      </c>
      <c r="I30" s="13">
        <f t="shared" si="18"/>
        <v>15.191666666666666</v>
      </c>
      <c r="J30" s="44">
        <f t="shared" si="13"/>
        <v>-0.14295117937465718</v>
      </c>
      <c r="K30" s="13">
        <f t="shared" si="23"/>
        <v>13.02</v>
      </c>
      <c r="L30" s="13">
        <f t="shared" si="19"/>
        <v>21.969444444444445</v>
      </c>
      <c r="M30" s="44">
        <f t="shared" si="20"/>
        <v>-0.40735870527247442</v>
      </c>
      <c r="N30" s="44">
        <f t="shared" si="17"/>
        <v>0.20211797212098614</v>
      </c>
      <c r="O30" s="14"/>
      <c r="P30" s="24" t="s">
        <v>47</v>
      </c>
      <c r="Q30" s="30"/>
      <c r="R30" s="25">
        <f t="shared" si="4"/>
        <v>1</v>
      </c>
      <c r="S30" s="27" t="str">
        <f t="shared" si="7"/>
        <v xml:space="preserve"> </v>
      </c>
      <c r="T30" s="27">
        <f t="shared" si="8"/>
        <v>0.57738515901060072</v>
      </c>
      <c r="U30" s="37"/>
      <c r="V30" s="27">
        <f t="shared" si="0"/>
        <v>-0.93405969564355174</v>
      </c>
      <c r="W30" s="27">
        <f t="shared" si="21"/>
        <v>-37.75</v>
      </c>
      <c r="X30" s="39"/>
      <c r="Y30" s="27"/>
      <c r="Z30" s="10"/>
    </row>
    <row r="31" spans="1:29">
      <c r="A31">
        <f t="shared" si="1"/>
        <v>1255.5</v>
      </c>
      <c r="B31" s="1">
        <v>37.83</v>
      </c>
      <c r="E31" s="6"/>
      <c r="F31" s="13">
        <f t="shared" si="2"/>
        <v>1405.1525341459051</v>
      </c>
      <c r="G31" s="13">
        <f t="shared" si="3"/>
        <v>1414.7002190432015</v>
      </c>
      <c r="H31" s="13">
        <f t="shared" si="22"/>
        <v>9.7949999999999999</v>
      </c>
      <c r="I31" s="13">
        <f t="shared" ref="I31:I50" si="24">AVERAGE(H27:H35)</f>
        <v>15.002777777777778</v>
      </c>
      <c r="J31" s="44">
        <f t="shared" si="13"/>
        <v>-0.34712090353638214</v>
      </c>
      <c r="K31" s="13">
        <f t="shared" si="23"/>
        <v>9.7949999999999999</v>
      </c>
      <c r="L31" s="13">
        <f t="shared" si="19"/>
        <v>16.447222222222223</v>
      </c>
      <c r="M31" s="44">
        <f t="shared" si="20"/>
        <v>-0.40445870629961156</v>
      </c>
      <c r="N31" s="44">
        <f t="shared" si="17"/>
        <v>0.20290804851332539</v>
      </c>
      <c r="O31" s="14"/>
      <c r="P31" s="5">
        <f>E20/9</f>
        <v>5.666666666666667</v>
      </c>
      <c r="Q31" s="23"/>
      <c r="R31" s="25">
        <f t="shared" si="4"/>
        <v>2</v>
      </c>
      <c r="S31" s="27" t="str">
        <f t="shared" si="7"/>
        <v xml:space="preserve"> </v>
      </c>
      <c r="T31" s="27">
        <f t="shared" si="8"/>
        <v>0.57738515901060072</v>
      </c>
      <c r="U31" s="37"/>
      <c r="V31" s="27">
        <f t="shared" si="0"/>
        <v>-0.48598091662183512</v>
      </c>
      <c r="W31" s="27">
        <f t="shared" si="21"/>
        <v>-37.75</v>
      </c>
      <c r="X31" s="39"/>
      <c r="Y31" s="27"/>
      <c r="Z31" s="10"/>
    </row>
    <row r="32" spans="1:29">
      <c r="A32">
        <f t="shared" si="1"/>
        <v>1265.5</v>
      </c>
      <c r="E32" s="2"/>
      <c r="F32" s="13">
        <f t="shared" si="2"/>
        <v>1424.2479039404982</v>
      </c>
      <c r="G32" s="13">
        <f t="shared" si="3"/>
        <v>1433.7955888377946</v>
      </c>
      <c r="H32" s="13">
        <f t="shared" si="22"/>
        <v>11.25</v>
      </c>
      <c r="I32" s="13">
        <f t="shared" si="24"/>
        <v>15.287777777777775</v>
      </c>
      <c r="J32" s="44">
        <f t="shared" si="13"/>
        <v>-0.26411803183370874</v>
      </c>
      <c r="K32" s="13">
        <f t="shared" si="23"/>
        <v>11.25</v>
      </c>
      <c r="L32" s="13">
        <f t="shared" si="19"/>
        <v>15.287777777777775</v>
      </c>
      <c r="M32" s="44">
        <f t="shared" si="20"/>
        <v>-0.26411803183370874</v>
      </c>
      <c r="N32" s="44">
        <f t="shared" si="17"/>
        <v>0.23952019185615944</v>
      </c>
      <c r="O32" s="14"/>
      <c r="P32" s="2"/>
      <c r="Q32" s="2"/>
      <c r="R32" s="25">
        <f t="shared" si="4"/>
        <v>3</v>
      </c>
      <c r="S32" s="27" t="str">
        <f t="shared" si="7"/>
        <v xml:space="preserve"> </v>
      </c>
      <c r="T32" s="27">
        <f t="shared" si="8"/>
        <v>0.57738515901060072</v>
      </c>
      <c r="U32" s="37"/>
      <c r="V32" s="27">
        <f t="shared" si="0"/>
        <v>0.18949373436350417</v>
      </c>
      <c r="W32" s="27">
        <f t="shared" si="21"/>
        <v>-37.75</v>
      </c>
      <c r="X32" s="39"/>
      <c r="Y32" s="27"/>
      <c r="Z32" s="10"/>
    </row>
    <row r="33" spans="1:26">
      <c r="A33">
        <f t="shared" si="1"/>
        <v>1275.5</v>
      </c>
      <c r="F33" s="13">
        <f t="shared" si="2"/>
        <v>1443.3432737350913</v>
      </c>
      <c r="G33" s="13">
        <f t="shared" si="3"/>
        <v>1452.8909586323878</v>
      </c>
      <c r="H33" s="13">
        <f t="shared" si="22"/>
        <v>11.350000000000001</v>
      </c>
      <c r="I33" s="13">
        <f t="shared" si="24"/>
        <v>16.354444444444443</v>
      </c>
      <c r="J33" s="44">
        <f t="shared" si="13"/>
        <v>-0.3059990488484271</v>
      </c>
      <c r="K33" s="13">
        <f t="shared" si="23"/>
        <v>11.350000000000001</v>
      </c>
      <c r="L33" s="13">
        <f t="shared" si="19"/>
        <v>16.354444444444443</v>
      </c>
      <c r="M33" s="44">
        <f t="shared" si="20"/>
        <v>-0.3059990488484271</v>
      </c>
      <c r="N33" s="44">
        <f t="shared" si="17"/>
        <v>0.22891364984342696</v>
      </c>
      <c r="O33" s="14"/>
      <c r="R33" s="25">
        <f t="shared" si="4"/>
        <v>4</v>
      </c>
      <c r="S33" s="27" t="str">
        <f t="shared" si="7"/>
        <v xml:space="preserve"> </v>
      </c>
      <c r="T33" s="27">
        <f t="shared" si="8"/>
        <v>0.21093620546810277</v>
      </c>
      <c r="U33" s="37"/>
      <c r="V33" s="27">
        <f t="shared" si="0"/>
        <v>0.77630216105188521</v>
      </c>
      <c r="W33" s="27">
        <f t="shared" si="21"/>
        <v>-37.75</v>
      </c>
      <c r="X33" s="39"/>
      <c r="Y33" s="27"/>
      <c r="Z33" s="10"/>
    </row>
    <row r="34" spans="1:26">
      <c r="A34">
        <f t="shared" si="1"/>
        <v>1285.5</v>
      </c>
      <c r="F34" s="13">
        <f t="shared" si="2"/>
        <v>1462.4386435296844</v>
      </c>
      <c r="G34" s="13">
        <f t="shared" si="3"/>
        <v>1471.9863284269809</v>
      </c>
      <c r="H34" s="13">
        <f t="shared" si="22"/>
        <v>15.15</v>
      </c>
      <c r="I34" s="13">
        <f t="shared" si="24"/>
        <v>15.862777777777776</v>
      </c>
      <c r="J34" s="44">
        <f t="shared" si="13"/>
        <v>-4.4933982418659868E-2</v>
      </c>
      <c r="K34" s="13">
        <f t="shared" si="23"/>
        <v>15.15</v>
      </c>
      <c r="L34" s="13">
        <f t="shared" si="19"/>
        <v>15.862777777777776</v>
      </c>
      <c r="M34" s="44">
        <f t="shared" si="20"/>
        <v>-4.4933982418659868E-2</v>
      </c>
      <c r="N34" s="44">
        <f t="shared" si="17"/>
        <v>0.29116142699388292</v>
      </c>
      <c r="O34" s="14"/>
      <c r="R34" s="26">
        <f t="shared" si="4"/>
        <v>5</v>
      </c>
      <c r="S34" s="27" t="str">
        <f t="shared" si="7"/>
        <v xml:space="preserve"> </v>
      </c>
      <c r="T34" s="27">
        <f t="shared" si="8"/>
        <v>0.21093620546810277</v>
      </c>
      <c r="U34" s="37"/>
      <c r="V34" s="27">
        <f t="shared" ref="V34:V65" si="25" xml:space="preserve"> SIN((2*PI()*(G34-2000+W34)/171.858328151339) + 3.421821408)</f>
        <v>0.99987017894660146</v>
      </c>
      <c r="W34" s="27">
        <f t="shared" si="21"/>
        <v>-37.75</v>
      </c>
      <c r="X34" s="39"/>
      <c r="Y34" s="27"/>
      <c r="Z34" s="10"/>
    </row>
    <row r="35" spans="1:26">
      <c r="A35">
        <f t="shared" si="1"/>
        <v>1295.5</v>
      </c>
      <c r="F35" s="13">
        <f t="shared" si="2"/>
        <v>1481.5340133242776</v>
      </c>
      <c r="G35" s="13">
        <f t="shared" si="3"/>
        <v>1491.081698221574</v>
      </c>
      <c r="H35" s="13">
        <f t="shared" si="22"/>
        <v>20.3</v>
      </c>
      <c r="I35" s="13">
        <f t="shared" si="24"/>
        <v>16.763888888888889</v>
      </c>
      <c r="J35" s="54">
        <f t="shared" si="13"/>
        <v>0.21093620546810277</v>
      </c>
      <c r="K35" s="13">
        <f t="shared" si="23"/>
        <v>20.3</v>
      </c>
      <c r="L35" s="13">
        <f t="shared" si="19"/>
        <v>16.763888888888889</v>
      </c>
      <c r="M35" s="44">
        <f t="shared" si="20"/>
        <v>0.21093620546810277</v>
      </c>
      <c r="N35" s="44">
        <f t="shared" si="17"/>
        <v>0.34457621159142998</v>
      </c>
      <c r="O35" s="14"/>
      <c r="R35" s="25">
        <f t="shared" si="4"/>
        <v>6</v>
      </c>
      <c r="S35" s="27">
        <f t="shared" si="7"/>
        <v>0.21093620546810277</v>
      </c>
      <c r="T35" s="27">
        <f t="shared" si="8"/>
        <v>0.21093620546810277</v>
      </c>
      <c r="U35" s="37"/>
      <c r="V35" s="27">
        <f t="shared" si="25"/>
        <v>0.75558782779296485</v>
      </c>
      <c r="W35" s="27">
        <f t="shared" si="21"/>
        <v>-37.75</v>
      </c>
      <c r="X35" s="39"/>
      <c r="Y35" s="27"/>
      <c r="Z35" s="10"/>
    </row>
    <row r="36" spans="1:26">
      <c r="A36">
        <f t="shared" si="1"/>
        <v>1305.5</v>
      </c>
      <c r="F36" s="13">
        <f t="shared" si="2"/>
        <v>1500.6293831188707</v>
      </c>
      <c r="G36" s="13">
        <f t="shared" si="3"/>
        <v>1510.1770680161671</v>
      </c>
      <c r="H36" s="13">
        <f t="shared" si="22"/>
        <v>19.564999999999998</v>
      </c>
      <c r="I36" s="13">
        <f t="shared" si="24"/>
        <v>18.475555555555552</v>
      </c>
      <c r="J36" s="44">
        <f t="shared" si="13"/>
        <v>5.8966802982920452E-2</v>
      </c>
      <c r="K36" s="13">
        <f t="shared" si="23"/>
        <v>19.564999999999998</v>
      </c>
      <c r="L36" s="13">
        <f t="shared" si="19"/>
        <v>18.475555555555552</v>
      </c>
      <c r="M36" s="44">
        <f t="shared" si="20"/>
        <v>5.8966802982920452E-2</v>
      </c>
      <c r="N36" s="44">
        <f t="shared" si="17"/>
        <v>0.3136493444822574</v>
      </c>
      <c r="O36" s="14"/>
      <c r="R36" s="25">
        <f t="shared" si="4"/>
        <v>7</v>
      </c>
      <c r="S36" s="27" t="str">
        <f t="shared" si="7"/>
        <v xml:space="preserve"> </v>
      </c>
      <c r="T36" s="27">
        <f t="shared" si="8"/>
        <v>0.21093620546810277</v>
      </c>
      <c r="U36" s="37"/>
      <c r="V36" s="27">
        <f t="shared" si="25"/>
        <v>0.15775753459168285</v>
      </c>
      <c r="W36" s="27">
        <f t="shared" si="21"/>
        <v>-37.75</v>
      </c>
      <c r="X36" s="39"/>
      <c r="Y36" s="27"/>
      <c r="Z36" s="10"/>
    </row>
    <row r="37" spans="1:26">
      <c r="A37">
        <f t="shared" si="1"/>
        <v>1315.5</v>
      </c>
      <c r="F37" s="13">
        <f t="shared" si="2"/>
        <v>1519.7247529134638</v>
      </c>
      <c r="G37" s="13">
        <f t="shared" si="3"/>
        <v>1529.2724378107603</v>
      </c>
      <c r="H37" s="13">
        <f t="shared" si="22"/>
        <v>20.72</v>
      </c>
      <c r="I37" s="13">
        <f t="shared" si="24"/>
        <v>20.181111111111107</v>
      </c>
      <c r="J37" s="44">
        <f t="shared" si="13"/>
        <v>2.67026372295327E-2</v>
      </c>
      <c r="K37" s="13">
        <f t="shared" si="23"/>
        <v>20.72</v>
      </c>
      <c r="L37" s="13">
        <f t="shared" si="19"/>
        <v>20.181111111111107</v>
      </c>
      <c r="M37" s="44">
        <f t="shared" si="20"/>
        <v>2.67026372295327E-2</v>
      </c>
      <c r="N37" s="44">
        <f t="shared" si="17"/>
        <v>0.30679003261803905</v>
      </c>
      <c r="O37" s="14"/>
      <c r="R37" s="25">
        <f t="shared" si="4"/>
        <v>8</v>
      </c>
      <c r="S37" s="27" t="str">
        <f t="shared" si="7"/>
        <v xml:space="preserve"> </v>
      </c>
      <c r="T37" s="27">
        <f t="shared" si="8"/>
        <v>0.21093620546810277</v>
      </c>
      <c r="U37" s="37"/>
      <c r="V37" s="27">
        <f t="shared" si="25"/>
        <v>-0.51388926232474674</v>
      </c>
      <c r="W37" s="27">
        <f t="shared" si="21"/>
        <v>-37.75</v>
      </c>
      <c r="X37" s="39"/>
      <c r="Y37" s="27"/>
      <c r="Z37" s="10"/>
    </row>
    <row r="38" spans="1:26">
      <c r="A38">
        <f t="shared" si="1"/>
        <v>1325.5</v>
      </c>
      <c r="F38" s="13">
        <f t="shared" si="2"/>
        <v>1538.8201227080569</v>
      </c>
      <c r="G38" s="13">
        <f t="shared" si="3"/>
        <v>1548.3678076053534</v>
      </c>
      <c r="H38" s="13">
        <f t="shared" si="22"/>
        <v>21.615000000000002</v>
      </c>
      <c r="I38" s="13">
        <f t="shared" si="24"/>
        <v>22.194444444444443</v>
      </c>
      <c r="J38" s="44">
        <f t="shared" si="13"/>
        <v>-2.610763454317877E-2</v>
      </c>
      <c r="K38" s="13">
        <f t="shared" si="23"/>
        <v>21.615000000000002</v>
      </c>
      <c r="L38" s="13">
        <f t="shared" si="19"/>
        <v>22.194444444444443</v>
      </c>
      <c r="M38" s="44">
        <f t="shared" si="20"/>
        <v>-2.610763454317877E-2</v>
      </c>
      <c r="N38" s="44">
        <f t="shared" si="17"/>
        <v>0.2953234672988535</v>
      </c>
      <c r="O38" s="14"/>
      <c r="R38" s="25">
        <f t="shared" si="4"/>
        <v>9</v>
      </c>
      <c r="S38" s="27" t="str">
        <f t="shared" si="7"/>
        <v xml:space="preserve"> </v>
      </c>
      <c r="T38" s="27">
        <f t="shared" si="8"/>
        <v>0.21093620546810277</v>
      </c>
      <c r="U38" s="37"/>
      <c r="V38" s="27">
        <f t="shared" si="25"/>
        <v>-0.945081562156453</v>
      </c>
      <c r="W38" s="27">
        <f t="shared" si="21"/>
        <v>-37.75</v>
      </c>
      <c r="X38" s="39"/>
      <c r="Y38" s="27"/>
      <c r="Z38" s="10"/>
    </row>
    <row r="39" spans="1:26">
      <c r="A39">
        <f t="shared" si="1"/>
        <v>1335.5</v>
      </c>
      <c r="F39" s="13">
        <f t="shared" si="2"/>
        <v>1557.9154925026501</v>
      </c>
      <c r="G39" s="13">
        <f t="shared" si="3"/>
        <v>1567.4631773999465</v>
      </c>
      <c r="H39" s="13">
        <f t="shared" si="22"/>
        <v>21.130000000000003</v>
      </c>
      <c r="I39" s="13">
        <f t="shared" si="24"/>
        <v>24.993333333333329</v>
      </c>
      <c r="J39" s="44">
        <f t="shared" si="13"/>
        <v>-0.15457455321419022</v>
      </c>
      <c r="K39" s="13">
        <f t="shared" si="23"/>
        <v>21.130000000000003</v>
      </c>
      <c r="L39" s="13">
        <f t="shared" si="19"/>
        <v>24.993333333333329</v>
      </c>
      <c r="M39" s="44">
        <f t="shared" si="20"/>
        <v>-0.15457455321419022</v>
      </c>
      <c r="N39" s="44">
        <f t="shared" si="17"/>
        <v>0.26609650485351749</v>
      </c>
      <c r="O39" s="14"/>
      <c r="R39" s="25">
        <f t="shared" si="4"/>
        <v>1</v>
      </c>
      <c r="S39" s="27" t="str">
        <f t="shared" si="7"/>
        <v xml:space="preserve"> </v>
      </c>
      <c r="T39" s="27">
        <f t="shared" si="8"/>
        <v>5.8966802982920452E-2</v>
      </c>
      <c r="U39" s="37"/>
      <c r="V39" s="27">
        <f t="shared" si="25"/>
        <v>-0.93405969564356328</v>
      </c>
      <c r="W39" s="27">
        <f t="shared" si="21"/>
        <v>-37.75</v>
      </c>
      <c r="X39" s="39"/>
      <c r="Y39" s="27"/>
      <c r="Z39" s="10"/>
    </row>
    <row r="40" spans="1:26">
      <c r="A40">
        <f t="shared" si="1"/>
        <v>1345.5</v>
      </c>
      <c r="F40" s="13">
        <f t="shared" si="2"/>
        <v>1577.0108622972432</v>
      </c>
      <c r="G40" s="13">
        <f t="shared" si="3"/>
        <v>1586.5585471945396</v>
      </c>
      <c r="H40" s="13">
        <f t="shared" si="22"/>
        <v>25.2</v>
      </c>
      <c r="I40" s="13">
        <f t="shared" si="24"/>
        <v>27.001666666666669</v>
      </c>
      <c r="J40" s="44">
        <f t="shared" si="13"/>
        <v>-6.6724276279242156E-2</v>
      </c>
      <c r="K40" s="13">
        <f t="shared" si="23"/>
        <v>25.2</v>
      </c>
      <c r="L40" s="13">
        <f t="shared" si="19"/>
        <v>27.001666666666669</v>
      </c>
      <c r="M40" s="44">
        <f t="shared" si="20"/>
        <v>-6.6724276279242156E-2</v>
      </c>
      <c r="N40" s="44">
        <f t="shared" si="17"/>
        <v>0.28629379751071249</v>
      </c>
      <c r="O40" s="14"/>
      <c r="R40" s="25">
        <f t="shared" si="4"/>
        <v>2</v>
      </c>
      <c r="S40" s="27" t="str">
        <f t="shared" si="7"/>
        <v xml:space="preserve"> </v>
      </c>
      <c r="T40" s="27">
        <f t="shared" si="8"/>
        <v>0.32108289061931461</v>
      </c>
      <c r="U40" s="37"/>
      <c r="V40" s="27">
        <f t="shared" si="25"/>
        <v>-0.48598091662186327</v>
      </c>
      <c r="W40" s="27">
        <f t="shared" si="21"/>
        <v>-37.75</v>
      </c>
      <c r="X40" s="39"/>
      <c r="Y40" s="27"/>
      <c r="Z40" s="10"/>
    </row>
    <row r="41" spans="1:26">
      <c r="A41">
        <f t="shared" si="1"/>
        <v>1355.5</v>
      </c>
      <c r="F41" s="13">
        <f t="shared" si="2"/>
        <v>1596.1062320918363</v>
      </c>
      <c r="G41" s="13">
        <f t="shared" si="3"/>
        <v>1605.6539169891328</v>
      </c>
      <c r="H41" s="13">
        <f t="shared" si="22"/>
        <v>26.6</v>
      </c>
      <c r="I41" s="13">
        <f t="shared" si="24"/>
        <v>27.968333333333337</v>
      </c>
      <c r="J41" s="44">
        <f t="shared" si="13"/>
        <v>-4.8924378761694864E-2</v>
      </c>
      <c r="K41" s="13">
        <f t="shared" si="23"/>
        <v>26.6</v>
      </c>
      <c r="L41" s="13">
        <f t="shared" si="19"/>
        <v>27.968333333333337</v>
      </c>
      <c r="M41" s="44">
        <f t="shared" si="20"/>
        <v>-4.8924378761694864E-2</v>
      </c>
      <c r="N41" s="44">
        <f t="shared" si="17"/>
        <v>0.29027410242888368</v>
      </c>
      <c r="O41" s="14"/>
      <c r="R41" s="25">
        <f t="shared" si="4"/>
        <v>3</v>
      </c>
      <c r="S41" s="27" t="str">
        <f t="shared" si="7"/>
        <v xml:space="preserve"> </v>
      </c>
      <c r="T41" s="27">
        <f t="shared" si="8"/>
        <v>0.32108289061931461</v>
      </c>
      <c r="U41" s="37"/>
      <c r="V41" s="27">
        <f t="shared" si="25"/>
        <v>0.18949373436347078</v>
      </c>
      <c r="W41" s="27">
        <f t="shared" si="21"/>
        <v>-37.75</v>
      </c>
      <c r="X41" s="39"/>
      <c r="Y41" s="27"/>
      <c r="Z41" s="10"/>
    </row>
    <row r="42" spans="1:26">
      <c r="A42">
        <f t="shared" si="1"/>
        <v>1365.5</v>
      </c>
      <c r="B42" s="1">
        <v>11.12</v>
      </c>
      <c r="F42" s="13">
        <f t="shared" si="2"/>
        <v>1615.2016018864294</v>
      </c>
      <c r="G42" s="13">
        <f t="shared" si="3"/>
        <v>1624.7492867837259</v>
      </c>
      <c r="H42" s="13">
        <f t="shared" si="22"/>
        <v>29.47</v>
      </c>
      <c r="I42" s="13">
        <f t="shared" si="24"/>
        <v>29.194444444444443</v>
      </c>
      <c r="J42" s="44">
        <f t="shared" si="13"/>
        <v>9.4386298763082799E-3</v>
      </c>
      <c r="K42" s="13">
        <f t="shared" si="23"/>
        <v>29.47</v>
      </c>
      <c r="L42" s="13">
        <f t="shared" si="19"/>
        <v>29.194444444444443</v>
      </c>
      <c r="M42" s="44">
        <f t="shared" si="20"/>
        <v>9.4386298763082799E-3</v>
      </c>
      <c r="N42" s="44">
        <f t="shared" si="17"/>
        <v>0.3030747469734042</v>
      </c>
      <c r="O42" s="14"/>
      <c r="R42" s="25">
        <f t="shared" si="4"/>
        <v>4</v>
      </c>
      <c r="S42" s="27" t="str">
        <f t="shared" si="7"/>
        <v xml:space="preserve"> </v>
      </c>
      <c r="T42" s="27">
        <f t="shared" si="8"/>
        <v>0.32108289061931461</v>
      </c>
      <c r="U42" s="37"/>
      <c r="V42" s="27">
        <f t="shared" si="25"/>
        <v>0.77630216105186378</v>
      </c>
      <c r="W42" s="27">
        <f t="shared" si="21"/>
        <v>-37.75</v>
      </c>
      <c r="X42" s="39"/>
      <c r="Y42" s="27"/>
      <c r="Z42" s="10"/>
    </row>
    <row r="43" spans="1:26">
      <c r="A43">
        <f t="shared" si="1"/>
        <v>1375.5</v>
      </c>
      <c r="B43" s="1">
        <v>34.729999999999997</v>
      </c>
      <c r="F43" s="13">
        <f t="shared" si="2"/>
        <v>1634.2969716810226</v>
      </c>
      <c r="G43" s="13">
        <f t="shared" si="3"/>
        <v>1643.844656578319</v>
      </c>
      <c r="H43" s="48">
        <f t="shared" si="22"/>
        <v>40.340000000000003</v>
      </c>
      <c r="I43" s="13">
        <f t="shared" si="24"/>
        <v>30.535555555555554</v>
      </c>
      <c r="J43" s="54">
        <f t="shared" si="13"/>
        <v>0.32108289061931461</v>
      </c>
      <c r="K43" s="13">
        <f t="shared" si="23"/>
        <v>40.340000000000003</v>
      </c>
      <c r="L43" s="13">
        <f t="shared" si="19"/>
        <v>30.535555555555554</v>
      </c>
      <c r="M43" s="44">
        <f t="shared" si="20"/>
        <v>0.32108289061931461</v>
      </c>
      <c r="N43" s="44">
        <f t="shared" si="17"/>
        <v>0.36569065027744485</v>
      </c>
      <c r="O43" s="14"/>
      <c r="R43" s="26">
        <f t="shared" si="4"/>
        <v>5</v>
      </c>
      <c r="S43" s="27">
        <f t="shared" si="7"/>
        <v>0.32108289061931461</v>
      </c>
      <c r="T43" s="27">
        <f t="shared" si="8"/>
        <v>0.32108289061931461</v>
      </c>
      <c r="U43" s="37"/>
      <c r="V43" s="27">
        <f t="shared" si="25"/>
        <v>0.99987017894660202</v>
      </c>
      <c r="W43" s="27">
        <f t="shared" si="21"/>
        <v>-37.75</v>
      </c>
      <c r="X43" s="39"/>
      <c r="Y43" s="27"/>
      <c r="Z43" s="10"/>
    </row>
    <row r="44" spans="1:26">
      <c r="A44">
        <f t="shared" si="1"/>
        <v>1385.5</v>
      </c>
      <c r="B44" s="1">
        <v>17.350000000000001</v>
      </c>
      <c r="F44" s="13">
        <f t="shared" si="2"/>
        <v>1653.3923414756157</v>
      </c>
      <c r="G44" s="13">
        <f t="shared" si="3"/>
        <v>1662.9400263729121</v>
      </c>
      <c r="H44" s="13">
        <f t="shared" si="22"/>
        <v>38.375</v>
      </c>
      <c r="I44" s="13">
        <f t="shared" si="24"/>
        <v>32.635555555555555</v>
      </c>
      <c r="J44" s="44">
        <f t="shared" si="13"/>
        <v>0.17586476916791494</v>
      </c>
      <c r="K44" s="13">
        <f t="shared" si="23"/>
        <v>38.375</v>
      </c>
      <c r="L44" s="13">
        <f t="shared" si="19"/>
        <v>32.635555555555555</v>
      </c>
      <c r="M44" s="44">
        <f t="shared" si="20"/>
        <v>0.17586476916791494</v>
      </c>
      <c r="N44" s="44">
        <f t="shared" si="17"/>
        <v>0.33763190029582701</v>
      </c>
      <c r="O44" s="14"/>
      <c r="R44" s="25">
        <f t="shared" si="4"/>
        <v>6</v>
      </c>
      <c r="S44" s="27" t="str">
        <f t="shared" si="7"/>
        <v xml:space="preserve"> </v>
      </c>
      <c r="T44" s="27">
        <f t="shared" si="8"/>
        <v>0.32108289061931461</v>
      </c>
      <c r="U44" s="37"/>
      <c r="V44" s="27">
        <f t="shared" si="25"/>
        <v>0.75558782779298717</v>
      </c>
      <c r="W44" s="27">
        <f t="shared" si="21"/>
        <v>-37.75</v>
      </c>
      <c r="X44" s="39"/>
      <c r="Y44" s="27"/>
      <c r="Z44" s="10"/>
    </row>
    <row r="45" spans="1:26">
      <c r="A45">
        <f t="shared" si="1"/>
        <v>1395.5</v>
      </c>
      <c r="B45" s="1">
        <v>13.02</v>
      </c>
      <c r="F45" s="13">
        <f t="shared" si="2"/>
        <v>1672.4877112702088</v>
      </c>
      <c r="G45" s="13">
        <f t="shared" si="3"/>
        <v>1682.0353961675053</v>
      </c>
      <c r="H45" s="13">
        <f t="shared" si="22"/>
        <v>28.265000000000001</v>
      </c>
      <c r="I45" s="13">
        <f t="shared" si="24"/>
        <v>36.795555555555552</v>
      </c>
      <c r="J45" s="44">
        <f t="shared" si="13"/>
        <v>-0.23183657446551509</v>
      </c>
      <c r="K45" s="13">
        <f t="shared" si="23"/>
        <v>28.265000000000001</v>
      </c>
      <c r="L45" s="13">
        <f t="shared" si="19"/>
        <v>36.795555555555552</v>
      </c>
      <c r="M45" s="44">
        <f t="shared" si="20"/>
        <v>-0.23183657446551509</v>
      </c>
      <c r="N45" s="44">
        <f t="shared" si="17"/>
        <v>0.24752240294387765</v>
      </c>
      <c r="O45" s="14"/>
      <c r="R45" s="25">
        <f t="shared" si="4"/>
        <v>7</v>
      </c>
      <c r="S45" s="27" t="str">
        <f t="shared" si="7"/>
        <v xml:space="preserve"> </v>
      </c>
      <c r="T45" s="27">
        <f t="shared" si="8"/>
        <v>0.32108289061931461</v>
      </c>
      <c r="U45" s="37"/>
      <c r="V45" s="27">
        <f t="shared" si="25"/>
        <v>0.15775753459171465</v>
      </c>
      <c r="W45" s="27">
        <f t="shared" si="21"/>
        <v>-37.75</v>
      </c>
      <c r="X45" s="39"/>
      <c r="Y45" s="27"/>
      <c r="Z45" s="10"/>
    </row>
    <row r="46" spans="1:26">
      <c r="A46">
        <f t="shared" si="1"/>
        <v>1405.5</v>
      </c>
      <c r="B46" s="1">
        <v>10.59</v>
      </c>
      <c r="F46" s="13">
        <f t="shared" si="2"/>
        <v>1691.5830810648019</v>
      </c>
      <c r="G46" s="13">
        <f t="shared" si="3"/>
        <v>1701.1307659620984</v>
      </c>
      <c r="H46" s="13">
        <f t="shared" si="22"/>
        <v>31.754999999999999</v>
      </c>
      <c r="I46" s="13">
        <f t="shared" si="24"/>
        <v>40.326666666666668</v>
      </c>
      <c r="J46" s="44">
        <f t="shared" si="13"/>
        <v>-0.212555794346173</v>
      </c>
      <c r="K46" s="13">
        <f t="shared" si="23"/>
        <v>31.754999999999999</v>
      </c>
      <c r="L46" s="13">
        <f t="shared" si="19"/>
        <v>40.326666666666668</v>
      </c>
      <c r="M46" s="44">
        <f t="shared" si="20"/>
        <v>-0.212555794346173</v>
      </c>
      <c r="N46" s="44">
        <f t="shared" si="17"/>
        <v>0.25223249435852046</v>
      </c>
      <c r="O46" s="14"/>
      <c r="R46" s="25">
        <f t="shared" si="4"/>
        <v>8</v>
      </c>
      <c r="S46" s="27" t="str">
        <f t="shared" si="7"/>
        <v xml:space="preserve"> </v>
      </c>
      <c r="T46" s="27">
        <f t="shared" si="8"/>
        <v>0.32108289061931461</v>
      </c>
      <c r="U46" s="37"/>
      <c r="V46" s="27">
        <f t="shared" si="25"/>
        <v>-0.51388926232472065</v>
      </c>
      <c r="W46" s="27">
        <f t="shared" si="21"/>
        <v>-37.75</v>
      </c>
      <c r="X46" s="39"/>
      <c r="Y46" s="27"/>
      <c r="Z46" s="10"/>
    </row>
    <row r="47" spans="1:26">
      <c r="A47">
        <f t="shared" si="1"/>
        <v>1415.5</v>
      </c>
      <c r="B47" s="1">
        <v>9</v>
      </c>
      <c r="F47" s="13">
        <f t="shared" si="2"/>
        <v>1710.6784508593951</v>
      </c>
      <c r="G47" s="13">
        <f t="shared" si="3"/>
        <v>1720.2261357566915</v>
      </c>
      <c r="H47" s="13">
        <f t="shared" si="22"/>
        <v>33.685000000000002</v>
      </c>
      <c r="I47" s="13">
        <f t="shared" si="24"/>
        <v>45.63055555555556</v>
      </c>
      <c r="J47" s="44">
        <f t="shared" si="13"/>
        <v>-0.26178851890180799</v>
      </c>
      <c r="K47" s="13">
        <f t="shared" si="23"/>
        <v>33.685000000000002</v>
      </c>
      <c r="L47" s="13">
        <f t="shared" si="19"/>
        <v>45.63055555555556</v>
      </c>
      <c r="M47" s="44">
        <f t="shared" si="20"/>
        <v>-0.26178851890180799</v>
      </c>
      <c r="N47" s="44">
        <f t="shared" si="17"/>
        <v>0.24010261416474052</v>
      </c>
      <c r="O47" s="14"/>
      <c r="R47" s="25">
        <f t="shared" si="4"/>
        <v>9</v>
      </c>
      <c r="S47" s="27" t="str">
        <f t="shared" si="7"/>
        <v xml:space="preserve"> </v>
      </c>
      <c r="T47" s="27">
        <f t="shared" si="8"/>
        <v>0.17586476916791494</v>
      </c>
      <c r="U47" s="37"/>
      <c r="V47" s="27">
        <f t="shared" si="25"/>
        <v>-0.9450815621564419</v>
      </c>
      <c r="W47" s="27">
        <f t="shared" si="21"/>
        <v>-37.75</v>
      </c>
      <c r="X47" s="39"/>
      <c r="Y47" s="27"/>
      <c r="Z47" s="10"/>
    </row>
    <row r="48" spans="1:26">
      <c r="A48">
        <f t="shared" si="1"/>
        <v>1425.5</v>
      </c>
      <c r="B48" s="1">
        <v>12.87</v>
      </c>
      <c r="F48" s="13">
        <f t="shared" si="2"/>
        <v>1729.7738206539882</v>
      </c>
      <c r="G48" s="13">
        <f t="shared" si="3"/>
        <v>1739.3215055512846</v>
      </c>
      <c r="H48" s="13">
        <f t="shared" si="22"/>
        <v>40.03</v>
      </c>
      <c r="I48" s="13">
        <f t="shared" si="24"/>
        <v>50.05833333333333</v>
      </c>
      <c r="J48" s="44">
        <f t="shared" si="13"/>
        <v>-0.20033294489761932</v>
      </c>
      <c r="K48" s="13">
        <f t="shared" si="23"/>
        <v>40.03</v>
      </c>
      <c r="L48" s="13">
        <f t="shared" si="19"/>
        <v>50.05833333333333</v>
      </c>
      <c r="M48" s="44">
        <f t="shared" si="20"/>
        <v>-0.20033294489761932</v>
      </c>
      <c r="N48" s="44">
        <f t="shared" si="17"/>
        <v>0.25519216648864379</v>
      </c>
      <c r="O48" s="14"/>
      <c r="R48" s="25">
        <f t="shared" si="4"/>
        <v>1</v>
      </c>
      <c r="S48" s="27" t="str">
        <f t="shared" si="7"/>
        <v xml:space="preserve"> </v>
      </c>
      <c r="T48" s="27">
        <f t="shared" si="8"/>
        <v>0.18024391486759628</v>
      </c>
      <c r="U48" s="37"/>
      <c r="V48" s="27">
        <f t="shared" si="25"/>
        <v>-0.93405969564357538</v>
      </c>
      <c r="W48" s="27">
        <f t="shared" si="21"/>
        <v>-37.75</v>
      </c>
      <c r="X48" s="39"/>
      <c r="Y48" s="27"/>
      <c r="Z48" s="10"/>
    </row>
    <row r="49" spans="1:26">
      <c r="A49">
        <f t="shared" si="1"/>
        <v>1435.5</v>
      </c>
      <c r="B49" s="1">
        <v>9.6300000000000008</v>
      </c>
      <c r="F49" s="13">
        <f t="shared" si="2"/>
        <v>1748.8691904485813</v>
      </c>
      <c r="G49" s="13">
        <f t="shared" si="3"/>
        <v>1758.4168753458778</v>
      </c>
      <c r="H49" s="13">
        <f t="shared" si="22"/>
        <v>62.64</v>
      </c>
      <c r="I49" s="13">
        <f t="shared" si="24"/>
        <v>54.829444444444441</v>
      </c>
      <c r="J49" s="44">
        <f t="shared" si="13"/>
        <v>0.14245184562228341</v>
      </c>
      <c r="K49" s="13">
        <f t="shared" si="23"/>
        <v>62.64</v>
      </c>
      <c r="L49" s="13">
        <f t="shared" si="19"/>
        <v>54.829444444444441</v>
      </c>
      <c r="M49" s="44">
        <f t="shared" si="20"/>
        <v>0.14245184562228341</v>
      </c>
      <c r="N49" s="44">
        <f t="shared" si="17"/>
        <v>0.33091106937444448</v>
      </c>
      <c r="O49" s="14"/>
      <c r="R49" s="25">
        <f t="shared" si="4"/>
        <v>2</v>
      </c>
      <c r="S49" s="27" t="str">
        <f t="shared" si="7"/>
        <v xml:space="preserve"> </v>
      </c>
      <c r="T49" s="27">
        <f t="shared" si="8"/>
        <v>0.18024391486759628</v>
      </c>
      <c r="U49" s="37"/>
      <c r="V49" s="27">
        <f t="shared" si="25"/>
        <v>-0.48598091662189141</v>
      </c>
      <c r="W49" s="27">
        <f t="shared" si="21"/>
        <v>-37.75</v>
      </c>
      <c r="X49" s="39"/>
      <c r="Y49" s="27"/>
      <c r="Z49" s="10"/>
    </row>
    <row r="50" spans="1:26">
      <c r="A50">
        <f t="shared" si="1"/>
        <v>1445.5</v>
      </c>
      <c r="B50" s="1">
        <v>10.4</v>
      </c>
      <c r="F50" s="13">
        <f t="shared" si="2"/>
        <v>1767.9645602431744</v>
      </c>
      <c r="G50" s="13">
        <f t="shared" si="3"/>
        <v>1777.5122451404709</v>
      </c>
      <c r="H50" s="13">
        <f t="shared" si="22"/>
        <v>58.379999999999995</v>
      </c>
      <c r="I50" s="13">
        <f t="shared" si="24"/>
        <v>59.902777777777779</v>
      </c>
      <c r="J50" s="44">
        <f t="shared" si="13"/>
        <v>-2.5420820774403108E-2</v>
      </c>
      <c r="K50" s="13">
        <f t="shared" si="23"/>
        <v>58.379999999999995</v>
      </c>
      <c r="L50" s="13">
        <f t="shared" si="19"/>
        <v>59.902777777777779</v>
      </c>
      <c r="M50" s="44">
        <f t="shared" si="20"/>
        <v>-2.5420820774403108E-2</v>
      </c>
      <c r="N50" s="44">
        <f t="shared" si="17"/>
        <v>0.29547455332265149</v>
      </c>
      <c r="O50" s="14"/>
      <c r="R50" s="25">
        <f t="shared" si="4"/>
        <v>3</v>
      </c>
      <c r="S50" s="27" t="str">
        <f t="shared" si="7"/>
        <v xml:space="preserve"> </v>
      </c>
      <c r="T50" s="27">
        <f t="shared" si="8"/>
        <v>0.18024391486759628</v>
      </c>
      <c r="U50" s="37"/>
      <c r="V50" s="27">
        <f t="shared" si="25"/>
        <v>0.18949373436343916</v>
      </c>
      <c r="W50" s="27">
        <f t="shared" si="21"/>
        <v>-37.75</v>
      </c>
      <c r="X50" s="39"/>
      <c r="Y50" s="27"/>
      <c r="Z50" s="10"/>
    </row>
    <row r="51" spans="1:26">
      <c r="A51">
        <f t="shared" si="1"/>
        <v>1455.5</v>
      </c>
      <c r="B51" s="1">
        <v>12.3</v>
      </c>
      <c r="F51" s="13">
        <f t="shared" si="2"/>
        <v>1787.0599300377676</v>
      </c>
      <c r="G51" s="13">
        <f t="shared" si="3"/>
        <v>1796.607614935064</v>
      </c>
      <c r="H51" s="13">
        <f t="shared" ref="H51:H57" si="26">AVERAGEIFS(Rice,YearC,"&gt;"&amp;F51,YearC,"&lt;="&amp;F52)</f>
        <v>77.204999999999998</v>
      </c>
      <c r="I51" s="13">
        <f t="shared" ref="I51:I56" si="27">AVERAGE(H47:H55)</f>
        <v>65.414444444444442</v>
      </c>
      <c r="J51" s="54">
        <f t="shared" si="13"/>
        <v>0.18024391486759628</v>
      </c>
      <c r="K51" s="13">
        <f t="shared" si="23"/>
        <v>77.204999999999998</v>
      </c>
      <c r="L51" s="13">
        <f t="shared" si="19"/>
        <v>65.414444444444442</v>
      </c>
      <c r="M51" s="44">
        <f t="shared" si="20"/>
        <v>0.18024391486759628</v>
      </c>
      <c r="N51" s="44">
        <f t="shared" si="17"/>
        <v>0.33850508303365057</v>
      </c>
      <c r="O51" s="14"/>
      <c r="R51" s="25">
        <f t="shared" si="4"/>
        <v>4</v>
      </c>
      <c r="V51" s="27">
        <f t="shared" si="25"/>
        <v>0.77630216105184358</v>
      </c>
      <c r="W51" s="27">
        <f t="shared" si="21"/>
        <v>-37.75</v>
      </c>
    </row>
    <row r="52" spans="1:26">
      <c r="A52">
        <f t="shared" si="1"/>
        <v>1465.5</v>
      </c>
      <c r="B52" s="1">
        <v>15</v>
      </c>
      <c r="F52" s="13">
        <f t="shared" si="2"/>
        <v>1806.1552998323607</v>
      </c>
      <c r="G52" s="13">
        <f t="shared" si="3"/>
        <v>1815.7029847296571</v>
      </c>
      <c r="H52" s="13">
        <f t="shared" si="26"/>
        <v>80.19</v>
      </c>
      <c r="I52" s="13">
        <f t="shared" si="27"/>
        <v>69.880555555555546</v>
      </c>
      <c r="J52" s="44">
        <f t="shared" si="13"/>
        <v>0.14752951464801067</v>
      </c>
      <c r="K52" s="13">
        <f t="shared" si="23"/>
        <v>80.19</v>
      </c>
      <c r="L52" s="13">
        <f t="shared" si="19"/>
        <v>69.880555555555546</v>
      </c>
      <c r="M52" s="44">
        <f t="shared" si="20"/>
        <v>0.14752951464801067</v>
      </c>
      <c r="N52" s="44">
        <f t="shared" si="17"/>
        <v>0.33193914128590313</v>
      </c>
      <c r="O52" s="14"/>
      <c r="R52" s="26">
        <f t="shared" si="4"/>
        <v>5</v>
      </c>
      <c r="V52" s="27">
        <f t="shared" si="25"/>
        <v>0.99987017894660257</v>
      </c>
      <c r="W52" s="27">
        <f t="shared" si="21"/>
        <v>-37.75</v>
      </c>
    </row>
    <row r="53" spans="1:26">
      <c r="A53">
        <f t="shared" si="1"/>
        <v>1475.5</v>
      </c>
      <c r="B53" s="1">
        <v>15.3</v>
      </c>
      <c r="F53" s="13">
        <f t="shared" si="2"/>
        <v>1825.2506696269538</v>
      </c>
      <c r="G53" s="48">
        <f t="shared" si="3"/>
        <v>1834.7983545242503</v>
      </c>
      <c r="H53" s="13">
        <f t="shared" si="26"/>
        <v>81.314999999999998</v>
      </c>
      <c r="I53" s="13">
        <f t="shared" si="27"/>
        <v>81.574999999999989</v>
      </c>
      <c r="J53" s="44">
        <f t="shared" si="13"/>
        <v>-3.1872509960158002E-3</v>
      </c>
      <c r="K53" s="13">
        <f t="shared" si="23"/>
        <v>81.314999999999998</v>
      </c>
      <c r="L53" s="13">
        <f t="shared" si="19"/>
        <v>81.574999999999989</v>
      </c>
      <c r="M53" s="44">
        <f t="shared" si="20"/>
        <v>-3.1872509960158002E-3</v>
      </c>
      <c r="N53" s="44">
        <f t="shared" si="17"/>
        <v>0.30033734084107427</v>
      </c>
      <c r="O53" s="14"/>
      <c r="R53" s="25">
        <f t="shared" si="4"/>
        <v>6</v>
      </c>
      <c r="V53" s="27">
        <f t="shared" si="25"/>
        <v>0.75558782779300737</v>
      </c>
      <c r="W53" s="27">
        <f t="shared" si="21"/>
        <v>-37.75</v>
      </c>
    </row>
    <row r="54" spans="1:26">
      <c r="A54">
        <f t="shared" si="1"/>
        <v>1485.5</v>
      </c>
      <c r="B54" s="1">
        <v>18.3</v>
      </c>
      <c r="F54" s="13">
        <f t="shared" si="2"/>
        <v>1844.3460394215469</v>
      </c>
      <c r="G54" s="13">
        <f t="shared" si="3"/>
        <v>1853.8937243188434</v>
      </c>
      <c r="H54" s="13">
        <f t="shared" si="26"/>
        <v>73.924999999999997</v>
      </c>
      <c r="I54" s="13">
        <f t="shared" si="27"/>
        <v>83.941874999999996</v>
      </c>
      <c r="J54" s="44">
        <f t="shared" si="13"/>
        <v>-0.11933108475358689</v>
      </c>
      <c r="K54" s="13">
        <f t="shared" si="23"/>
        <v>73.924999999999997</v>
      </c>
      <c r="L54" s="13"/>
      <c r="M54" s="44"/>
      <c r="N54" s="44"/>
      <c r="O54" s="14"/>
      <c r="R54" s="25">
        <f t="shared" si="4"/>
        <v>7</v>
      </c>
      <c r="V54" s="27">
        <f t="shared" si="25"/>
        <v>0.15775753459174602</v>
      </c>
      <c r="W54" s="27">
        <f t="shared" si="21"/>
        <v>-37.75</v>
      </c>
    </row>
    <row r="55" spans="1:26">
      <c r="A55">
        <f t="shared" si="1"/>
        <v>1495.5</v>
      </c>
      <c r="B55" s="1">
        <v>22.3</v>
      </c>
      <c r="F55" s="13">
        <f t="shared" si="2"/>
        <v>1863.4414092161401</v>
      </c>
      <c r="G55" s="13">
        <f t="shared" si="3"/>
        <v>1872.9890941134365</v>
      </c>
      <c r="H55" s="13">
        <f t="shared" si="26"/>
        <v>81.36</v>
      </c>
      <c r="I55" s="13">
        <f t="shared" si="27"/>
        <v>87.593571428571423</v>
      </c>
      <c r="J55" s="44">
        <f t="shared" si="13"/>
        <v>-7.1164713653154577E-2</v>
      </c>
      <c r="K55" s="13">
        <f t="shared" si="23"/>
        <v>81.36</v>
      </c>
      <c r="L55" s="13"/>
      <c r="M55" s="44"/>
      <c r="N55" s="44"/>
      <c r="O55" s="14"/>
      <c r="R55" s="25">
        <f t="shared" si="4"/>
        <v>8</v>
      </c>
      <c r="V55" s="27">
        <f t="shared" si="25"/>
        <v>-0.51388926232469267</v>
      </c>
      <c r="W55" s="27">
        <f t="shared" si="21"/>
        <v>-37.75</v>
      </c>
    </row>
    <row r="56" spans="1:26">
      <c r="A56">
        <f t="shared" si="1"/>
        <v>1505.5</v>
      </c>
      <c r="B56" s="1">
        <v>21.3</v>
      </c>
      <c r="F56" s="13">
        <f t="shared" si="2"/>
        <v>1882.5367790107332</v>
      </c>
      <c r="G56" s="13">
        <f t="shared" si="3"/>
        <v>1892.0844639080296</v>
      </c>
      <c r="H56" s="13">
        <f t="shared" si="26"/>
        <v>73.88</v>
      </c>
      <c r="I56" s="13">
        <f t="shared" si="27"/>
        <v>89.325000000000003</v>
      </c>
      <c r="J56" s="44">
        <f t="shared" si="13"/>
        <v>-0.1729079205149735</v>
      </c>
      <c r="K56" s="13">
        <f t="shared" si="23"/>
        <v>73.88</v>
      </c>
      <c r="L56" s="13"/>
      <c r="M56" s="44"/>
      <c r="N56" s="44"/>
      <c r="O56" s="14"/>
      <c r="R56" s="25">
        <f t="shared" si="4"/>
        <v>9</v>
      </c>
      <c r="V56" s="27">
        <f t="shared" si="25"/>
        <v>-0.94508156215643158</v>
      </c>
      <c r="W56" s="27">
        <f t="shared" si="21"/>
        <v>-37.75</v>
      </c>
    </row>
    <row r="57" spans="1:26">
      <c r="A57">
        <f t="shared" si="1"/>
        <v>1515.5</v>
      </c>
      <c r="B57" s="1">
        <v>17.829999999999998</v>
      </c>
      <c r="F57" s="13">
        <f t="shared" si="2"/>
        <v>1901.6321488053263</v>
      </c>
      <c r="G57" s="13">
        <f t="shared" si="3"/>
        <v>1911.1798337026228</v>
      </c>
      <c r="H57" s="13">
        <f t="shared" si="26"/>
        <v>145.28</v>
      </c>
      <c r="I57" s="13"/>
      <c r="J57" s="44"/>
      <c r="K57" s="13">
        <f t="shared" si="23"/>
        <v>145.28</v>
      </c>
      <c r="L57" s="13"/>
      <c r="M57" s="44"/>
      <c r="N57" s="44"/>
      <c r="O57" s="14"/>
      <c r="R57" s="25">
        <f t="shared" si="4"/>
        <v>1</v>
      </c>
      <c r="V57" s="27">
        <f t="shared" si="25"/>
        <v>-0.93405969564358637</v>
      </c>
      <c r="W57" s="27">
        <f t="shared" si="21"/>
        <v>-37.75</v>
      </c>
    </row>
    <row r="58" spans="1:26">
      <c r="A58">
        <f t="shared" si="1"/>
        <v>1525.5</v>
      </c>
      <c r="B58" s="1">
        <v>20.14</v>
      </c>
      <c r="F58" s="13">
        <f t="shared" si="2"/>
        <v>1920.7275185999194</v>
      </c>
      <c r="G58" s="13">
        <f t="shared" si="3"/>
        <v>1930.2752034972159</v>
      </c>
      <c r="H58" s="13"/>
      <c r="I58" s="13"/>
      <c r="J58" s="13"/>
      <c r="K58" s="13"/>
      <c r="L58" s="13"/>
      <c r="O58" s="14"/>
      <c r="V58" s="27">
        <f t="shared" si="25"/>
        <v>-0.48598091662191917</v>
      </c>
      <c r="W58" s="27">
        <f t="shared" si="21"/>
        <v>-37.75</v>
      </c>
    </row>
    <row r="59" spans="1:26">
      <c r="A59">
        <f t="shared" si="1"/>
        <v>1535.5</v>
      </c>
      <c r="B59" s="1">
        <v>21.3</v>
      </c>
      <c r="F59" s="13">
        <f t="shared" si="2"/>
        <v>1939.8228883945126</v>
      </c>
      <c r="G59" s="13">
        <f t="shared" si="3"/>
        <v>1949.370573291809</v>
      </c>
      <c r="H59" s="13"/>
      <c r="I59" s="13"/>
      <c r="J59" s="13"/>
      <c r="K59" s="13"/>
      <c r="L59" s="13"/>
      <c r="O59" s="14"/>
      <c r="V59" s="27">
        <f t="shared" si="25"/>
        <v>0.18949373436340664</v>
      </c>
      <c r="W59" s="27">
        <f t="shared" si="21"/>
        <v>-37.75</v>
      </c>
    </row>
    <row r="60" spans="1:26">
      <c r="A60">
        <f t="shared" si="1"/>
        <v>1545.5</v>
      </c>
      <c r="B60" s="1">
        <v>20.48</v>
      </c>
      <c r="F60" s="13">
        <f t="shared" si="2"/>
        <v>1958.9182581891057</v>
      </c>
      <c r="G60" s="13">
        <f t="shared" si="3"/>
        <v>1968.4659430864021</v>
      </c>
      <c r="H60" s="13"/>
      <c r="I60" s="13"/>
      <c r="J60" s="13"/>
      <c r="K60" s="13"/>
      <c r="L60" s="13"/>
      <c r="O60" s="14"/>
      <c r="V60" s="27">
        <f t="shared" si="25"/>
        <v>0.77630216105182348</v>
      </c>
      <c r="W60" s="27">
        <f t="shared" si="21"/>
        <v>-37.75</v>
      </c>
    </row>
    <row r="61" spans="1:26">
      <c r="A61">
        <f t="shared" si="1"/>
        <v>1555.5</v>
      </c>
      <c r="B61" s="1">
        <v>22.75</v>
      </c>
      <c r="F61" s="13">
        <f t="shared" si="2"/>
        <v>1978.0136279836988</v>
      </c>
      <c r="G61" s="13">
        <f t="shared" si="3"/>
        <v>1987.5613128809953</v>
      </c>
      <c r="H61" s="13"/>
      <c r="I61" s="13"/>
      <c r="J61" s="13"/>
      <c r="K61" s="13"/>
      <c r="L61" s="13"/>
      <c r="O61" s="14"/>
      <c r="V61" s="27">
        <f t="shared" si="25"/>
        <v>0.99987017894660302</v>
      </c>
      <c r="W61" s="27">
        <f t="shared" si="21"/>
        <v>-37.75</v>
      </c>
    </row>
    <row r="62" spans="1:26">
      <c r="A62">
        <f t="shared" si="1"/>
        <v>1565.5</v>
      </c>
      <c r="B62" s="1">
        <v>22.6</v>
      </c>
      <c r="F62" s="13">
        <f t="shared" si="2"/>
        <v>1997.108997778292</v>
      </c>
      <c r="G62" s="13">
        <f t="shared" si="3"/>
        <v>2006.6566826755884</v>
      </c>
      <c r="H62" s="13"/>
      <c r="I62" s="13"/>
      <c r="J62" s="13"/>
      <c r="K62" s="13"/>
      <c r="L62" s="13"/>
      <c r="O62" s="14"/>
      <c r="V62" s="27">
        <f t="shared" si="25"/>
        <v>0.75558782779302813</v>
      </c>
      <c r="W62" s="27">
        <f t="shared" si="21"/>
        <v>-37.75</v>
      </c>
    </row>
    <row r="63" spans="1:26">
      <c r="A63">
        <f t="shared" si="1"/>
        <v>1575.5</v>
      </c>
      <c r="B63" s="1">
        <v>19.66</v>
      </c>
      <c r="F63" s="13">
        <f t="shared" si="2"/>
        <v>2016.2043675728851</v>
      </c>
      <c r="G63" s="13">
        <f t="shared" si="3"/>
        <v>2025.7520524701815</v>
      </c>
      <c r="H63" s="13"/>
      <c r="I63" s="13"/>
      <c r="J63" s="13"/>
      <c r="K63" s="13"/>
      <c r="L63" s="13"/>
      <c r="O63" s="14"/>
      <c r="V63" s="27">
        <f t="shared" si="25"/>
        <v>0.15775753459177785</v>
      </c>
      <c r="W63" s="27">
        <f t="shared" si="21"/>
        <v>-37.75</v>
      </c>
    </row>
    <row r="64" spans="1:26">
      <c r="A64">
        <f t="shared" si="1"/>
        <v>1585.5</v>
      </c>
      <c r="B64" s="1">
        <v>25.18</v>
      </c>
      <c r="F64" s="13">
        <f t="shared" si="2"/>
        <v>2035.2997373674782</v>
      </c>
      <c r="G64" s="13">
        <f t="shared" si="3"/>
        <v>2044.8474222647747</v>
      </c>
      <c r="H64" s="13"/>
      <c r="I64" s="13"/>
      <c r="J64" s="13"/>
      <c r="K64" s="13"/>
      <c r="L64" s="13"/>
      <c r="O64" s="14"/>
      <c r="V64" s="27">
        <f t="shared" si="25"/>
        <v>-0.51388926232466503</v>
      </c>
      <c r="W64" s="27">
        <f t="shared" si="21"/>
        <v>-37.75</v>
      </c>
    </row>
    <row r="65" spans="1:23">
      <c r="A65">
        <f t="shared" si="1"/>
        <v>1595.5</v>
      </c>
      <c r="B65" s="1">
        <v>25.22</v>
      </c>
      <c r="F65" s="13">
        <f t="shared" si="2"/>
        <v>2054.3951071620713</v>
      </c>
      <c r="G65" s="13">
        <f t="shared" si="3"/>
        <v>2063.942792059368</v>
      </c>
      <c r="H65" s="13"/>
      <c r="I65" s="13"/>
      <c r="J65" s="13"/>
      <c r="K65" s="13"/>
      <c r="L65" s="13"/>
      <c r="O65" s="14"/>
      <c r="V65" s="27">
        <f t="shared" si="25"/>
        <v>-0.9450815621564238</v>
      </c>
      <c r="W65" s="27">
        <f t="shared" si="21"/>
        <v>-37.75</v>
      </c>
    </row>
    <row r="66" spans="1:23">
      <c r="A66">
        <f t="shared" si="1"/>
        <v>1605.5</v>
      </c>
      <c r="B66" s="1">
        <v>26.6</v>
      </c>
      <c r="F66" s="13">
        <f t="shared" si="2"/>
        <v>2073.4904769566647</v>
      </c>
      <c r="G66" s="13">
        <f t="shared" si="3"/>
        <v>2083.0381618539614</v>
      </c>
      <c r="H66" s="13"/>
      <c r="I66" s="13"/>
      <c r="J66" s="13"/>
      <c r="K66" s="13"/>
      <c r="L66" s="13"/>
      <c r="O66" s="14"/>
      <c r="V66" s="27">
        <f t="shared" ref="V66" si="28" xml:space="preserve"> SIN((2*PI()*(G66-2000+W66)/171.858328151339) + 3.421821408)</f>
        <v>-0.93405969564359204</v>
      </c>
      <c r="W66" s="27">
        <f t="shared" si="21"/>
        <v>-37.75</v>
      </c>
    </row>
    <row r="67" spans="1:23">
      <c r="A67">
        <f t="shared" si="1"/>
        <v>1615.5</v>
      </c>
      <c r="B67" s="1">
        <v>22.57</v>
      </c>
      <c r="F67" s="13"/>
      <c r="G67" s="13"/>
      <c r="H67" s="13"/>
      <c r="I67" s="13"/>
      <c r="J67" s="13"/>
      <c r="K67" s="13"/>
      <c r="L67" s="13"/>
      <c r="O67" s="14"/>
    </row>
    <row r="68" spans="1:23">
      <c r="A68">
        <f t="shared" ref="A68:A96" si="29">A67+10</f>
        <v>1625.5</v>
      </c>
      <c r="B68" s="1">
        <v>36.369999999999997</v>
      </c>
      <c r="F68" s="13"/>
      <c r="G68" s="13"/>
      <c r="H68" s="13"/>
      <c r="I68" s="13"/>
      <c r="J68" s="13"/>
      <c r="K68" s="13"/>
      <c r="L68" s="13"/>
      <c r="M68" s="13"/>
      <c r="N68" s="13"/>
      <c r="O68" s="14"/>
    </row>
    <row r="69" spans="1:23">
      <c r="A69">
        <f t="shared" si="29"/>
        <v>1635.5</v>
      </c>
      <c r="B69" s="1">
        <v>33.57</v>
      </c>
      <c r="F69" s="13"/>
      <c r="G69" s="13"/>
      <c r="H69" s="13"/>
      <c r="I69" s="13"/>
      <c r="J69" s="13"/>
      <c r="K69" s="13"/>
      <c r="L69" s="13"/>
      <c r="M69" s="13"/>
      <c r="N69" s="13"/>
      <c r="O69" s="14"/>
    </row>
    <row r="70" spans="1:23">
      <c r="A70">
        <f t="shared" si="29"/>
        <v>1645.5</v>
      </c>
      <c r="B70" s="1">
        <v>47.11</v>
      </c>
      <c r="F70" s="13"/>
      <c r="G70" s="13"/>
      <c r="H70" s="13"/>
      <c r="I70" s="13"/>
      <c r="J70" s="13"/>
      <c r="K70" s="13"/>
      <c r="L70" s="13"/>
      <c r="M70" s="13"/>
      <c r="N70" s="13"/>
      <c r="O70" s="14"/>
    </row>
    <row r="71" spans="1:23">
      <c r="A71">
        <f t="shared" si="29"/>
        <v>1655.5</v>
      </c>
      <c r="B71" s="1">
        <v>44.81</v>
      </c>
      <c r="F71" s="13"/>
      <c r="G71" s="13"/>
      <c r="H71" s="13"/>
      <c r="I71" s="13"/>
      <c r="J71" s="13"/>
      <c r="K71" s="13"/>
      <c r="L71" s="13"/>
      <c r="M71" s="13"/>
      <c r="N71" s="13"/>
      <c r="O71" s="14"/>
    </row>
    <row r="72" spans="1:23">
      <c r="A72">
        <f t="shared" si="29"/>
        <v>1665.5</v>
      </c>
      <c r="B72" s="1">
        <v>31.94</v>
      </c>
      <c r="F72" s="13"/>
      <c r="G72" s="13"/>
      <c r="H72" s="13"/>
      <c r="I72" s="13"/>
      <c r="J72" s="13"/>
      <c r="K72" s="13"/>
      <c r="L72" s="13"/>
      <c r="M72" s="13"/>
      <c r="N72" s="13"/>
      <c r="O72" s="14"/>
    </row>
    <row r="73" spans="1:23">
      <c r="A73">
        <f t="shared" si="29"/>
        <v>1675.5</v>
      </c>
      <c r="B73" s="1">
        <v>24.31</v>
      </c>
      <c r="F73" s="13"/>
      <c r="G73" s="13"/>
      <c r="H73" s="13"/>
      <c r="I73" s="13"/>
      <c r="J73" s="13"/>
      <c r="K73" s="13"/>
      <c r="L73" s="13"/>
      <c r="M73" s="13"/>
      <c r="N73" s="13"/>
      <c r="O73" s="14"/>
    </row>
    <row r="74" spans="1:23">
      <c r="A74">
        <f t="shared" si="29"/>
        <v>1685.5</v>
      </c>
      <c r="B74" s="1">
        <v>32.22</v>
      </c>
      <c r="F74" s="13"/>
      <c r="G74" s="13"/>
      <c r="H74" s="13"/>
      <c r="I74" s="13"/>
      <c r="J74" s="13"/>
      <c r="K74" s="13"/>
      <c r="L74" s="13"/>
      <c r="M74" s="13"/>
      <c r="N74" s="13"/>
      <c r="O74" s="14"/>
    </row>
    <row r="75" spans="1:23">
      <c r="A75">
        <f t="shared" si="29"/>
        <v>1695.5</v>
      </c>
      <c r="B75" s="1">
        <v>27.5</v>
      </c>
      <c r="F75" s="13"/>
      <c r="G75" s="13"/>
      <c r="H75" s="13"/>
      <c r="I75" s="13"/>
      <c r="J75" s="13"/>
      <c r="K75" s="13"/>
      <c r="L75" s="13"/>
      <c r="M75" s="13"/>
      <c r="N75" s="13"/>
      <c r="O75" s="14"/>
    </row>
    <row r="76" spans="1:23">
      <c r="A76">
        <f t="shared" si="29"/>
        <v>1705.5</v>
      </c>
      <c r="B76" s="1">
        <v>36.01</v>
      </c>
      <c r="F76" s="13"/>
      <c r="G76" s="13"/>
      <c r="H76" s="13"/>
      <c r="I76" s="13"/>
      <c r="J76" s="13"/>
      <c r="K76" s="13"/>
      <c r="L76" s="13"/>
      <c r="M76" s="13"/>
      <c r="N76" s="13"/>
      <c r="O76" s="14"/>
    </row>
    <row r="77" spans="1:23">
      <c r="A77">
        <f t="shared" si="29"/>
        <v>1715.5</v>
      </c>
      <c r="B77" s="1">
        <v>34.53</v>
      </c>
      <c r="F77" s="13"/>
      <c r="G77" s="13"/>
      <c r="H77" s="13"/>
      <c r="I77" s="13"/>
      <c r="J77" s="13"/>
      <c r="K77" s="13"/>
      <c r="L77" s="13"/>
      <c r="M77" s="13"/>
      <c r="N77" s="13"/>
      <c r="O77" s="14"/>
    </row>
    <row r="78" spans="1:23">
      <c r="A78">
        <f t="shared" si="29"/>
        <v>1725.5</v>
      </c>
      <c r="B78" s="1">
        <v>32.840000000000003</v>
      </c>
      <c r="F78" s="13"/>
      <c r="G78" s="13"/>
      <c r="H78" s="13"/>
      <c r="I78" s="13"/>
      <c r="J78" s="13"/>
      <c r="K78" s="13"/>
      <c r="L78" s="13"/>
      <c r="M78" s="13"/>
      <c r="N78" s="13"/>
      <c r="O78" s="14"/>
    </row>
    <row r="79" spans="1:23">
      <c r="A79">
        <f t="shared" si="29"/>
        <v>1735.5</v>
      </c>
      <c r="B79" s="1">
        <v>37.369999999999997</v>
      </c>
      <c r="F79" s="13"/>
      <c r="G79" s="13"/>
      <c r="H79" s="13"/>
      <c r="I79" s="13"/>
      <c r="J79" s="13"/>
      <c r="K79" s="13"/>
      <c r="L79" s="13"/>
      <c r="M79" s="13"/>
      <c r="N79" s="13"/>
      <c r="O79" s="14"/>
    </row>
    <row r="80" spans="1:23">
      <c r="A80">
        <f t="shared" si="29"/>
        <v>1745.5</v>
      </c>
      <c r="B80" s="1">
        <v>42.69</v>
      </c>
      <c r="F80" s="13"/>
      <c r="G80" s="13"/>
      <c r="H80" s="13"/>
      <c r="I80" s="13"/>
      <c r="J80" s="13"/>
      <c r="K80" s="13"/>
      <c r="L80" s="13"/>
      <c r="M80" s="13"/>
      <c r="N80" s="13"/>
      <c r="O80" s="14"/>
    </row>
    <row r="81" spans="1:15">
      <c r="A81">
        <f t="shared" si="29"/>
        <v>1755.5</v>
      </c>
      <c r="B81" s="1">
        <v>61.06</v>
      </c>
      <c r="F81" s="13"/>
      <c r="G81" s="13"/>
      <c r="H81" s="13"/>
      <c r="I81" s="13"/>
      <c r="J81" s="13"/>
      <c r="K81" s="13"/>
      <c r="L81" s="13"/>
      <c r="M81" s="13"/>
      <c r="N81" s="13"/>
      <c r="O81" s="14"/>
    </row>
    <row r="82" spans="1:15">
      <c r="A82">
        <f t="shared" si="29"/>
        <v>1765.5</v>
      </c>
      <c r="B82" s="1">
        <v>64.22</v>
      </c>
      <c r="F82" s="13"/>
      <c r="G82" s="13"/>
      <c r="H82" s="13"/>
      <c r="I82" s="13"/>
      <c r="J82" s="13"/>
      <c r="K82" s="13"/>
      <c r="L82" s="13"/>
      <c r="M82" s="13"/>
      <c r="N82" s="13"/>
      <c r="O82" s="14"/>
    </row>
    <row r="83" spans="1:15">
      <c r="A83">
        <f t="shared" si="29"/>
        <v>1775.5</v>
      </c>
      <c r="B83" s="1">
        <v>56.75</v>
      </c>
      <c r="F83" s="13"/>
      <c r="G83" s="13"/>
      <c r="H83" s="13"/>
      <c r="I83" s="13"/>
      <c r="J83" s="13"/>
      <c r="K83" s="13"/>
      <c r="L83" s="13"/>
      <c r="M83" s="13"/>
      <c r="N83" s="13"/>
      <c r="O83" s="14"/>
    </row>
    <row r="84" spans="1:15">
      <c r="A84">
        <f t="shared" si="29"/>
        <v>1785.5</v>
      </c>
      <c r="B84" s="1">
        <v>60.01</v>
      </c>
      <c r="F84" s="13"/>
      <c r="G84" s="13"/>
      <c r="H84" s="13"/>
      <c r="I84" s="13"/>
      <c r="J84" s="13"/>
      <c r="K84" s="13"/>
      <c r="L84" s="13"/>
      <c r="M84" s="13"/>
      <c r="N84" s="13"/>
      <c r="O84" s="14"/>
    </row>
    <row r="85" spans="1:15">
      <c r="A85">
        <f t="shared" si="29"/>
        <v>1795.5</v>
      </c>
      <c r="B85" s="1">
        <v>73.28</v>
      </c>
      <c r="F85" s="13"/>
      <c r="G85" s="13"/>
      <c r="H85" s="13"/>
      <c r="I85" s="13"/>
      <c r="J85" s="13"/>
      <c r="K85" s="13"/>
      <c r="L85" s="13"/>
      <c r="M85" s="13"/>
      <c r="N85" s="13"/>
      <c r="O85" s="14"/>
    </row>
    <row r="86" spans="1:15">
      <c r="A86">
        <f t="shared" si="29"/>
        <v>1805.5</v>
      </c>
      <c r="B86" s="1">
        <v>81.13</v>
      </c>
      <c r="F86" s="13"/>
      <c r="G86" s="13"/>
      <c r="H86" s="13"/>
      <c r="I86" s="13"/>
      <c r="J86" s="13"/>
      <c r="K86" s="13"/>
      <c r="L86" s="13"/>
      <c r="M86" s="13"/>
      <c r="N86" s="13"/>
      <c r="O86" s="14"/>
    </row>
    <row r="87" spans="1:15">
      <c r="A87">
        <f t="shared" si="29"/>
        <v>1815.5</v>
      </c>
      <c r="B87" s="1">
        <v>80.19</v>
      </c>
    </row>
    <row r="88" spans="1:15">
      <c r="A88">
        <f t="shared" si="29"/>
        <v>1825.5</v>
      </c>
      <c r="B88" s="1">
        <v>72.44</v>
      </c>
    </row>
    <row r="89" spans="1:15">
      <c r="A89">
        <f t="shared" si="29"/>
        <v>1835.5</v>
      </c>
      <c r="B89" s="1">
        <v>90.19</v>
      </c>
    </row>
    <row r="90" spans="1:15">
      <c r="A90">
        <f t="shared" si="29"/>
        <v>1845.5</v>
      </c>
      <c r="B90" s="1">
        <v>84.13</v>
      </c>
    </row>
    <row r="91" spans="1:15">
      <c r="A91">
        <f t="shared" si="29"/>
        <v>1855.5</v>
      </c>
      <c r="B91" s="1">
        <v>63.72</v>
      </c>
    </row>
    <row r="92" spans="1:15">
      <c r="A92">
        <f t="shared" si="29"/>
        <v>1865.5</v>
      </c>
      <c r="B92" s="1">
        <v>97.84</v>
      </c>
    </row>
    <row r="93" spans="1:15">
      <c r="A93">
        <f t="shared" si="29"/>
        <v>1875.5</v>
      </c>
      <c r="B93" s="1">
        <v>64.88</v>
      </c>
    </row>
    <row r="94" spans="1:15">
      <c r="A94">
        <f t="shared" si="29"/>
        <v>1885.5</v>
      </c>
      <c r="B94" s="1">
        <v>58.04</v>
      </c>
    </row>
    <row r="95" spans="1:15">
      <c r="A95">
        <f t="shared" si="29"/>
        <v>1895.5</v>
      </c>
      <c r="B95" s="1">
        <v>89.72</v>
      </c>
    </row>
    <row r="96" spans="1:15">
      <c r="A96">
        <f t="shared" si="29"/>
        <v>1905.5</v>
      </c>
      <c r="B96" s="1">
        <v>145.28</v>
      </c>
    </row>
  </sheetData>
  <sheetProtection sheet="1" objects="1" scenario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H80"/>
  <sheetViews>
    <sheetView workbookViewId="0">
      <selection activeCell="A29" sqref="A29"/>
    </sheetView>
  </sheetViews>
  <sheetFormatPr defaultRowHeight="12.75"/>
  <cols>
    <col min="1" max="1" width="28.85546875" customWidth="1"/>
    <col min="2" max="2" width="53" customWidth="1"/>
  </cols>
  <sheetData>
    <row r="2" spans="1:2" ht="15">
      <c r="A2" s="56"/>
    </row>
    <row r="3" spans="1:2" ht="16.5" thickBot="1">
      <c r="A3" s="72" t="s">
        <v>83</v>
      </c>
    </row>
    <row r="4" spans="1:2" ht="15.75" thickTop="1" thickBot="1">
      <c r="A4" s="57" t="s">
        <v>84</v>
      </c>
      <c r="B4" s="58" t="s">
        <v>85</v>
      </c>
    </row>
    <row r="5" spans="1:2" ht="3" customHeight="1" thickBot="1">
      <c r="A5" s="59"/>
      <c r="B5" s="61"/>
    </row>
    <row r="6" spans="1:2" ht="15.75" thickBot="1">
      <c r="A6" s="62" t="s">
        <v>86</v>
      </c>
      <c r="B6" s="63"/>
    </row>
    <row r="7" spans="1:2" ht="15.75" thickBot="1">
      <c r="A7" s="64" t="s">
        <v>87</v>
      </c>
      <c r="B7" s="65" t="s">
        <v>88</v>
      </c>
    </row>
    <row r="8" spans="1:2" ht="15.75" thickBot="1">
      <c r="A8" s="64" t="s">
        <v>89</v>
      </c>
      <c r="B8" s="66" t="s">
        <v>90</v>
      </c>
    </row>
    <row r="9" spans="1:2" ht="16.5" thickBot="1">
      <c r="A9" s="64" t="s">
        <v>91</v>
      </c>
      <c r="B9" s="65" t="s">
        <v>92</v>
      </c>
    </row>
    <row r="10" spans="1:2" ht="3" customHeight="1" thickBot="1">
      <c r="A10" s="67"/>
      <c r="B10" s="68"/>
    </row>
    <row r="11" spans="1:2" ht="15.75" thickBot="1">
      <c r="A11" s="62" t="s">
        <v>93</v>
      </c>
      <c r="B11" s="63"/>
    </row>
    <row r="12" spans="1:2" ht="15.75" thickBot="1">
      <c r="A12" s="64" t="s">
        <v>94</v>
      </c>
      <c r="B12" s="71">
        <v>965</v>
      </c>
    </row>
    <row r="13" spans="1:2" ht="15.75" thickBot="1">
      <c r="A13" s="64" t="s">
        <v>95</v>
      </c>
      <c r="B13" s="71">
        <v>1905</v>
      </c>
    </row>
    <row r="14" spans="1:2" ht="15.75" thickBot="1">
      <c r="A14" s="64" t="s">
        <v>96</v>
      </c>
      <c r="B14" s="71">
        <v>95</v>
      </c>
    </row>
    <row r="15" spans="1:2" ht="15.75" thickBot="1">
      <c r="A15" s="64" t="s">
        <v>97</v>
      </c>
      <c r="B15" s="65" t="s">
        <v>98</v>
      </c>
    </row>
    <row r="16" spans="1:2" ht="15.75" thickBot="1">
      <c r="A16" s="64" t="s">
        <v>99</v>
      </c>
      <c r="B16" s="65" t="s">
        <v>98</v>
      </c>
    </row>
    <row r="17" spans="1:8" ht="15.75" thickBot="1">
      <c r="A17" s="69" t="s">
        <v>100</v>
      </c>
      <c r="B17" s="70" t="s">
        <v>98</v>
      </c>
    </row>
    <row r="18" spans="1:8" ht="15.75" thickTop="1">
      <c r="A18" s="56"/>
    </row>
    <row r="19" spans="1:8" ht="15">
      <c r="B19" s="56"/>
    </row>
    <row r="20" spans="1:8" ht="16.5" thickBot="1">
      <c r="B20" s="72" t="s">
        <v>101</v>
      </c>
    </row>
    <row r="21" spans="1:8" ht="16.5" thickTop="1" thickBot="1">
      <c r="B21" s="57" t="s">
        <v>102</v>
      </c>
      <c r="C21" s="73" t="s">
        <v>103</v>
      </c>
      <c r="D21" s="74" t="s">
        <v>104</v>
      </c>
      <c r="E21" s="74"/>
      <c r="F21" s="74"/>
      <c r="G21" s="74"/>
      <c r="H21" s="75"/>
    </row>
    <row r="22" spans="1:8" ht="3" customHeight="1" thickBot="1">
      <c r="B22" s="59"/>
      <c r="C22" s="76"/>
      <c r="D22" s="77"/>
      <c r="E22" s="77"/>
      <c r="F22" s="77"/>
      <c r="G22" s="77"/>
      <c r="H22" s="60"/>
    </row>
    <row r="23" spans="1:8" ht="15.75" thickBot="1">
      <c r="B23" s="62" t="s">
        <v>105</v>
      </c>
      <c r="C23" s="78" t="s">
        <v>106</v>
      </c>
      <c r="D23" s="79" t="s">
        <v>106</v>
      </c>
      <c r="E23" s="79"/>
      <c r="F23" s="79"/>
      <c r="G23" s="79"/>
      <c r="H23" s="63"/>
    </row>
    <row r="24" spans="1:8" ht="3" customHeight="1" thickBot="1">
      <c r="B24" s="67"/>
      <c r="C24" s="76"/>
      <c r="D24" s="77"/>
      <c r="E24" s="77"/>
      <c r="F24" s="77"/>
      <c r="G24" s="77"/>
      <c r="H24" s="60"/>
    </row>
    <row r="25" spans="1:8" ht="15.75" thickBot="1">
      <c r="B25" s="64" t="s">
        <v>107</v>
      </c>
      <c r="C25" s="80" t="s">
        <v>108</v>
      </c>
      <c r="D25" s="81" t="s">
        <v>108</v>
      </c>
      <c r="E25" s="82"/>
      <c r="F25" s="82"/>
      <c r="G25" s="82"/>
      <c r="H25" s="63"/>
    </row>
    <row r="26" spans="1:8" ht="15.75" thickBot="1">
      <c r="B26" s="64" t="s">
        <v>109</v>
      </c>
      <c r="C26" s="80" t="s">
        <v>110</v>
      </c>
      <c r="D26" s="81" t="s">
        <v>110</v>
      </c>
      <c r="E26" s="82"/>
      <c r="F26" s="82"/>
      <c r="G26" s="82"/>
      <c r="H26" s="63"/>
    </row>
    <row r="27" spans="1:8" ht="15.75" thickBot="1">
      <c r="B27" s="64" t="s">
        <v>111</v>
      </c>
      <c r="C27" s="80" t="s">
        <v>112</v>
      </c>
      <c r="D27" s="81" t="s">
        <v>112</v>
      </c>
      <c r="E27" s="82"/>
      <c r="F27" s="82"/>
      <c r="G27" s="82"/>
      <c r="H27" s="63"/>
    </row>
    <row r="28" spans="1:8" ht="15.75" thickBot="1">
      <c r="B28" s="64" t="s">
        <v>113</v>
      </c>
      <c r="C28" s="80" t="s">
        <v>114</v>
      </c>
      <c r="D28" s="81" t="s">
        <v>114</v>
      </c>
      <c r="E28" s="82"/>
      <c r="F28" s="82"/>
      <c r="G28" s="82"/>
      <c r="H28" s="63"/>
    </row>
    <row r="29" spans="1:8" ht="15" customHeight="1" thickBot="1">
      <c r="B29" s="64" t="s">
        <v>115</v>
      </c>
      <c r="C29" s="80" t="s">
        <v>116</v>
      </c>
      <c r="D29" s="81" t="s">
        <v>117</v>
      </c>
      <c r="E29" s="82"/>
      <c r="F29" s="82"/>
      <c r="G29" s="82"/>
      <c r="H29" s="63"/>
    </row>
    <row r="30" spans="1:8" ht="15.75" thickBot="1">
      <c r="B30" s="64" t="s">
        <v>118</v>
      </c>
      <c r="C30" s="80">
        <v>1033</v>
      </c>
      <c r="D30" s="82">
        <v>1033</v>
      </c>
      <c r="E30" s="82"/>
      <c r="F30" s="82"/>
      <c r="G30" s="82"/>
      <c r="H30" s="63"/>
    </row>
    <row r="31" spans="1:8" ht="15.75" thickBot="1">
      <c r="B31" s="64" t="s">
        <v>119</v>
      </c>
      <c r="C31" s="80">
        <v>1835</v>
      </c>
      <c r="D31" s="82">
        <v>1835</v>
      </c>
      <c r="E31" s="82"/>
      <c r="F31" s="82"/>
      <c r="G31" s="82"/>
      <c r="H31" s="63"/>
    </row>
    <row r="32" spans="1:8" ht="3" customHeight="1" thickBot="1">
      <c r="B32" s="67"/>
      <c r="C32" s="76"/>
      <c r="D32" s="83"/>
      <c r="E32" s="83"/>
      <c r="F32" s="83"/>
      <c r="G32" s="83"/>
      <c r="H32" s="60"/>
    </row>
    <row r="33" spans="2:8" ht="15.75" thickBot="1">
      <c r="B33" s="62" t="s">
        <v>120</v>
      </c>
      <c r="C33" s="78" t="s">
        <v>106</v>
      </c>
      <c r="D33" s="79" t="s">
        <v>106</v>
      </c>
      <c r="E33" s="79"/>
      <c r="F33" s="79"/>
      <c r="G33" s="79"/>
      <c r="H33" s="63"/>
    </row>
    <row r="34" spans="2:8" ht="3" customHeight="1" thickBot="1">
      <c r="B34" s="67"/>
      <c r="C34" s="76"/>
      <c r="D34" s="77"/>
      <c r="E34" s="77"/>
      <c r="F34" s="77"/>
      <c r="G34" s="77"/>
      <c r="H34" s="60"/>
    </row>
    <row r="35" spans="2:8" ht="15.75" thickBot="1">
      <c r="B35" s="64" t="s">
        <v>121</v>
      </c>
      <c r="C35" s="80">
        <v>43</v>
      </c>
      <c r="D35" s="82">
        <v>43</v>
      </c>
      <c r="E35" s="82"/>
      <c r="F35" s="82"/>
      <c r="G35" s="82"/>
      <c r="H35" s="63"/>
    </row>
    <row r="36" spans="2:8" ht="15.75" thickBot="1">
      <c r="B36" s="64" t="s">
        <v>122</v>
      </c>
      <c r="C36" s="80">
        <v>5</v>
      </c>
      <c r="D36" s="82">
        <v>5</v>
      </c>
      <c r="E36" s="82"/>
      <c r="F36" s="82"/>
      <c r="G36" s="82"/>
      <c r="H36" s="63"/>
    </row>
    <row r="37" spans="2:8" ht="3" customHeight="1" thickBot="1">
      <c r="B37" s="67"/>
      <c r="C37" s="76"/>
      <c r="D37" s="83"/>
      <c r="E37" s="83"/>
      <c r="F37" s="83"/>
      <c r="G37" s="83"/>
      <c r="H37" s="60"/>
    </row>
    <row r="38" spans="2:8" ht="15.75" thickBot="1">
      <c r="B38" s="64" t="s">
        <v>123</v>
      </c>
      <c r="C38" s="80">
        <v>-0.47799999999999998</v>
      </c>
      <c r="D38" s="82">
        <v>-0.68799999999999994</v>
      </c>
      <c r="E38" s="82"/>
      <c r="F38" s="82"/>
      <c r="G38" s="82"/>
      <c r="H38" s="63"/>
    </row>
    <row r="39" spans="2:8" ht="15.75" thickBot="1">
      <c r="B39" s="64" t="s">
        <v>124</v>
      </c>
      <c r="C39" s="80">
        <v>-0.26300000000000001</v>
      </c>
      <c r="D39" s="82">
        <v>-0.311</v>
      </c>
      <c r="E39" s="82"/>
      <c r="F39" s="82"/>
      <c r="G39" s="82"/>
      <c r="H39" s="63"/>
    </row>
    <row r="40" spans="2:8" ht="15.75" thickBot="1">
      <c r="B40" s="64" t="s">
        <v>125</v>
      </c>
      <c r="C40" s="80">
        <v>-7.4999999999999997E-2</v>
      </c>
      <c r="D40" s="82">
        <v>-0.14099999999999999</v>
      </c>
      <c r="E40" s="82"/>
      <c r="F40" s="82"/>
      <c r="G40" s="82"/>
      <c r="H40" s="63"/>
    </row>
    <row r="41" spans="2:8" ht="15.75" thickBot="1">
      <c r="B41" s="64" t="s">
        <v>126</v>
      </c>
      <c r="C41" s="80">
        <v>4.2999999999999997E-2</v>
      </c>
      <c r="D41" s="82">
        <v>4.2999999999999997E-2</v>
      </c>
      <c r="E41" s="82"/>
      <c r="F41" s="82"/>
      <c r="G41" s="82"/>
      <c r="H41" s="63"/>
    </row>
    <row r="42" spans="2:8" ht="15.75" thickBot="1">
      <c r="B42" s="64" t="s">
        <v>127</v>
      </c>
      <c r="C42" s="80">
        <v>2.7269999999999999</v>
      </c>
      <c r="D42" s="82">
        <v>2.7269999999999999</v>
      </c>
      <c r="E42" s="82"/>
      <c r="F42" s="82"/>
      <c r="G42" s="82"/>
      <c r="H42" s="63"/>
    </row>
    <row r="43" spans="2:8" ht="15.75" thickBot="1">
      <c r="B43" s="64" t="s">
        <v>128</v>
      </c>
      <c r="C43" s="80">
        <v>-3.2000000000000001E-2</v>
      </c>
      <c r="D43" s="82">
        <v>-3.3000000000000002E-2</v>
      </c>
      <c r="E43" s="82"/>
      <c r="F43" s="82"/>
      <c r="G43" s="82"/>
      <c r="H43" s="63"/>
    </row>
    <row r="44" spans="2:8" ht="3" customHeight="1" thickBot="1">
      <c r="B44" s="67"/>
      <c r="C44" s="76"/>
      <c r="D44" s="83"/>
      <c r="E44" s="83"/>
      <c r="F44" s="83"/>
      <c r="G44" s="83"/>
      <c r="H44" s="60"/>
    </row>
    <row r="45" spans="2:8" ht="15.75" thickBot="1">
      <c r="B45" s="64" t="s">
        <v>129</v>
      </c>
      <c r="C45" s="80">
        <v>7.4310000000000001E-2</v>
      </c>
      <c r="D45" s="82">
        <v>8.2199999999999995E-2</v>
      </c>
      <c r="E45" s="82"/>
      <c r="F45" s="82"/>
      <c r="G45" s="82"/>
      <c r="H45" s="63"/>
    </row>
    <row r="46" spans="2:8" ht="15.75" thickBot="1">
      <c r="B46" s="64" t="s">
        <v>130</v>
      </c>
      <c r="C46" s="80">
        <v>-0.18168000000000001</v>
      </c>
      <c r="D46" s="82">
        <v>-0.19914000000000001</v>
      </c>
      <c r="E46" s="82"/>
      <c r="F46" s="82"/>
      <c r="G46" s="82"/>
      <c r="H46" s="63"/>
    </row>
    <row r="47" spans="2:8" ht="15.75" thickBot="1">
      <c r="B47" s="64" t="s">
        <v>131</v>
      </c>
      <c r="C47" s="80">
        <v>0.11824</v>
      </c>
      <c r="D47" s="82">
        <v>0.13263</v>
      </c>
      <c r="E47" s="82"/>
      <c r="F47" s="82"/>
      <c r="G47" s="82"/>
      <c r="H47" s="63"/>
    </row>
    <row r="48" spans="2:8" ht="15.75" thickBot="1">
      <c r="B48" s="64" t="s">
        <v>132</v>
      </c>
      <c r="C48" s="80">
        <v>0.23744000000000001</v>
      </c>
      <c r="D48" s="82">
        <v>0.29054999999999997</v>
      </c>
      <c r="E48" s="82"/>
      <c r="F48" s="82"/>
      <c r="G48" s="82"/>
      <c r="H48" s="63"/>
    </row>
    <row r="49" spans="2:8" ht="15.75" thickBot="1">
      <c r="B49" s="64" t="s">
        <v>133</v>
      </c>
      <c r="C49" s="80">
        <v>0.48727999999999999</v>
      </c>
      <c r="D49" s="82">
        <v>0.53902000000000005</v>
      </c>
      <c r="E49" s="82"/>
      <c r="F49" s="82"/>
      <c r="G49" s="82"/>
      <c r="H49" s="63"/>
    </row>
    <row r="50" spans="2:8" ht="3" customHeight="1" thickBot="1">
      <c r="B50" s="67"/>
      <c r="C50" s="76"/>
      <c r="D50" s="83"/>
      <c r="E50" s="83"/>
      <c r="F50" s="83"/>
      <c r="G50" s="83"/>
      <c r="H50" s="60"/>
    </row>
    <row r="51" spans="2:8" ht="15.75" thickBot="1">
      <c r="B51" s="64" t="s">
        <v>134</v>
      </c>
      <c r="C51" s="80">
        <v>4.18</v>
      </c>
      <c r="D51" s="82">
        <v>3.33</v>
      </c>
      <c r="E51" s="82"/>
      <c r="F51" s="82"/>
      <c r="G51" s="82"/>
      <c r="H51" s="63"/>
    </row>
    <row r="52" spans="2:8" ht="15.75" thickBot="1">
      <c r="B52" s="69" t="s">
        <v>135</v>
      </c>
      <c r="C52" s="84">
        <v>21.04</v>
      </c>
      <c r="D52" s="85">
        <v>13.8</v>
      </c>
      <c r="E52" s="85"/>
      <c r="F52" s="85"/>
      <c r="G52" s="85"/>
      <c r="H52" s="86"/>
    </row>
    <row r="53" spans="2:8" ht="15.75" thickTop="1">
      <c r="B53" s="56"/>
    </row>
    <row r="54" spans="2:8" ht="15">
      <c r="B54" s="56"/>
    </row>
    <row r="55" spans="2:8" ht="16.5" thickBot="1">
      <c r="B55" s="72" t="s">
        <v>136</v>
      </c>
    </row>
    <row r="56" spans="2:8" ht="16.5" thickTop="1" thickBot="1">
      <c r="B56" s="57" t="s">
        <v>102</v>
      </c>
      <c r="C56" s="73" t="s">
        <v>103</v>
      </c>
      <c r="D56" s="74" t="s">
        <v>137</v>
      </c>
      <c r="E56" s="87"/>
      <c r="F56" s="87"/>
      <c r="G56" s="87"/>
      <c r="H56" s="75"/>
    </row>
    <row r="57" spans="2:8" ht="3" customHeight="1" thickBot="1">
      <c r="B57" s="59"/>
      <c r="C57" s="76"/>
      <c r="D57" s="88"/>
      <c r="E57" s="88"/>
      <c r="F57" s="88"/>
      <c r="G57" s="88"/>
      <c r="H57" s="60"/>
    </row>
    <row r="58" spans="2:8" ht="15.75" thickBot="1">
      <c r="B58" s="62" t="s">
        <v>138</v>
      </c>
      <c r="C58" s="78" t="s">
        <v>106</v>
      </c>
      <c r="D58" s="79" t="s">
        <v>106</v>
      </c>
      <c r="E58" s="89"/>
      <c r="F58" s="89"/>
      <c r="G58" s="89"/>
      <c r="H58" s="63"/>
    </row>
    <row r="59" spans="2:8" ht="3" customHeight="1" thickBot="1">
      <c r="B59" s="67"/>
      <c r="C59" s="76"/>
      <c r="D59" s="83"/>
      <c r="E59" s="83"/>
      <c r="F59" s="83"/>
      <c r="G59" s="83"/>
      <c r="H59" s="60"/>
    </row>
    <row r="60" spans="2:8" ht="15.75" thickBot="1">
      <c r="B60" s="64" t="s">
        <v>139</v>
      </c>
      <c r="C60" s="90">
        <v>0.9</v>
      </c>
      <c r="D60" s="91">
        <v>0.99</v>
      </c>
      <c r="E60" s="82"/>
      <c r="F60" s="82"/>
      <c r="G60" s="82"/>
      <c r="H60" s="63"/>
    </row>
    <row r="61" spans="2:8" ht="18.75" thickBot="1">
      <c r="B61" s="64" t="s">
        <v>140</v>
      </c>
      <c r="C61" s="80">
        <v>4.5999999999999999E-2</v>
      </c>
      <c r="D61" s="82">
        <v>0.17399999999999999</v>
      </c>
      <c r="E61" s="82"/>
      <c r="F61" s="82"/>
      <c r="G61" s="82"/>
      <c r="H61" s="63"/>
    </row>
    <row r="62" spans="2:8" ht="3" customHeight="1" thickBot="1">
      <c r="B62" s="67"/>
      <c r="C62" s="76"/>
      <c r="D62" s="83"/>
      <c r="E62" s="83"/>
      <c r="F62" s="83"/>
      <c r="G62" s="83"/>
      <c r="H62" s="60"/>
    </row>
    <row r="63" spans="2:8" ht="15.75" thickBot="1">
      <c r="B63" s="62" t="s">
        <v>141</v>
      </c>
      <c r="C63" s="92"/>
      <c r="D63" s="82"/>
      <c r="E63" s="82"/>
      <c r="F63" s="82"/>
      <c r="G63" s="82"/>
      <c r="H63" s="63"/>
    </row>
    <row r="64" spans="2:8" ht="3" customHeight="1" thickBot="1">
      <c r="B64" s="67"/>
      <c r="C64" s="76"/>
      <c r="D64" s="83"/>
      <c r="E64" s="83"/>
      <c r="F64" s="83"/>
      <c r="G64" s="83"/>
      <c r="H64" s="60"/>
    </row>
    <row r="65" spans="2:8" ht="15.75" thickBot="1">
      <c r="B65" s="64" t="s">
        <v>142</v>
      </c>
      <c r="C65" s="80" t="s">
        <v>143</v>
      </c>
      <c r="D65" s="81" t="s">
        <v>144</v>
      </c>
      <c r="E65" s="82"/>
      <c r="F65" s="82"/>
      <c r="G65" s="82"/>
      <c r="H65" s="63"/>
    </row>
    <row r="66" spans="2:8" ht="15.75" thickBot="1">
      <c r="B66" s="64" t="s">
        <v>145</v>
      </c>
      <c r="C66" s="80">
        <v>0.80045999999999995</v>
      </c>
      <c r="D66" s="81">
        <v>0.47391</v>
      </c>
      <c r="E66" s="82"/>
      <c r="F66" s="82"/>
      <c r="G66" s="82"/>
      <c r="H66" s="63"/>
    </row>
    <row r="67" spans="2:8" ht="15.75" thickBot="1">
      <c r="B67" s="64" t="s">
        <v>146</v>
      </c>
      <c r="C67" s="80" t="s">
        <v>147</v>
      </c>
      <c r="D67" s="81" t="s">
        <v>148</v>
      </c>
      <c r="E67" s="82"/>
      <c r="F67" s="82"/>
      <c r="G67" s="82"/>
      <c r="H67" s="63"/>
    </row>
    <row r="68" spans="2:8" ht="3" customHeight="1" thickBot="1">
      <c r="B68" s="67"/>
      <c r="C68" s="76"/>
      <c r="D68" s="93"/>
      <c r="E68" s="83"/>
      <c r="F68" s="83"/>
      <c r="G68" s="83"/>
      <c r="H68" s="60"/>
    </row>
    <row r="69" spans="2:8" ht="15.75" thickBot="1">
      <c r="B69" s="62" t="s">
        <v>149</v>
      </c>
      <c r="C69" s="92"/>
      <c r="D69" s="81"/>
      <c r="E69" s="82"/>
      <c r="F69" s="82"/>
      <c r="G69" s="82"/>
      <c r="H69" s="63"/>
    </row>
    <row r="70" spans="2:8" ht="3" customHeight="1" thickBot="1">
      <c r="B70" s="67"/>
      <c r="C70" s="76"/>
      <c r="D70" s="93"/>
      <c r="E70" s="83"/>
      <c r="F70" s="83"/>
      <c r="G70" s="83"/>
      <c r="H70" s="60"/>
    </row>
    <row r="71" spans="2:8" ht="15.75" thickBot="1">
      <c r="B71" s="64" t="s">
        <v>142</v>
      </c>
      <c r="C71" s="80" t="s">
        <v>150</v>
      </c>
      <c r="D71" s="81" t="s">
        <v>151</v>
      </c>
      <c r="E71" s="82"/>
      <c r="F71" s="82"/>
      <c r="G71" s="82"/>
      <c r="H71" s="63"/>
    </row>
    <row r="72" spans="2:8" ht="15.75" thickBot="1">
      <c r="B72" s="64" t="s">
        <v>152</v>
      </c>
      <c r="C72" s="80" t="s">
        <v>153</v>
      </c>
      <c r="D72" s="94">
        <v>0.95</v>
      </c>
      <c r="E72" s="82"/>
      <c r="F72" s="82"/>
      <c r="G72" s="82"/>
      <c r="H72" s="63"/>
    </row>
    <row r="73" spans="2:8" ht="15.75" thickBot="1">
      <c r="B73" s="64" t="s">
        <v>146</v>
      </c>
      <c r="C73" s="80" t="s">
        <v>147</v>
      </c>
      <c r="D73" s="81" t="s">
        <v>154</v>
      </c>
      <c r="E73" s="82"/>
      <c r="F73" s="82"/>
      <c r="G73" s="82"/>
      <c r="H73" s="63"/>
    </row>
    <row r="74" spans="2:8" ht="3" customHeight="1" thickBot="1">
      <c r="B74" s="67"/>
      <c r="C74" s="76"/>
      <c r="D74" s="83"/>
      <c r="E74" s="83"/>
      <c r="F74" s="83"/>
      <c r="G74" s="83"/>
      <c r="H74" s="60"/>
    </row>
    <row r="75" spans="2:8" ht="15.75" thickBot="1">
      <c r="B75" s="62" t="s">
        <v>155</v>
      </c>
      <c r="C75" s="78" t="s">
        <v>106</v>
      </c>
      <c r="D75" s="79" t="s">
        <v>106</v>
      </c>
      <c r="E75" s="82"/>
      <c r="F75" s="82"/>
      <c r="G75" s="82"/>
      <c r="H75" s="63"/>
    </row>
    <row r="76" spans="2:8" ht="3" customHeight="1" thickBot="1">
      <c r="B76" s="67"/>
      <c r="C76" s="76"/>
      <c r="D76" s="83"/>
      <c r="E76" s="83"/>
      <c r="F76" s="83"/>
      <c r="G76" s="83"/>
      <c r="H76" s="60"/>
    </row>
    <row r="77" spans="2:8" ht="15.75" thickBot="1">
      <c r="B77" s="64" t="s">
        <v>156</v>
      </c>
      <c r="C77" s="95">
        <v>0.26200000000000001</v>
      </c>
      <c r="D77" s="96">
        <v>0.44</v>
      </c>
      <c r="E77" s="82"/>
      <c r="F77" s="79"/>
      <c r="G77" s="79"/>
      <c r="H77" s="63"/>
    </row>
    <row r="78" spans="2:8" ht="15.75" thickBot="1">
      <c r="B78" s="64" t="s">
        <v>152</v>
      </c>
      <c r="C78" s="90">
        <v>0.75</v>
      </c>
      <c r="D78" s="91">
        <v>0.95</v>
      </c>
      <c r="E78" s="82"/>
      <c r="F78" s="82"/>
      <c r="G78" s="82"/>
      <c r="H78" s="63"/>
    </row>
    <row r="79" spans="2:8" ht="15.75" thickBot="1">
      <c r="B79" s="69" t="s">
        <v>157</v>
      </c>
      <c r="C79" s="84" t="s">
        <v>158</v>
      </c>
      <c r="D79" s="85" t="s">
        <v>159</v>
      </c>
      <c r="E79" s="85"/>
      <c r="F79" s="85"/>
      <c r="G79" s="85"/>
      <c r="H79" s="86"/>
    </row>
    <row r="80" spans="2:8" ht="15.75" thickTop="1">
      <c r="B80" s="56"/>
    </row>
  </sheetData>
  <sheetProtection sheet="1" objects="1" scenarios="1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O44"/>
  <sheetViews>
    <sheetView workbookViewId="0">
      <pane ySplit="1" topLeftCell="A2" activePane="bottomLeft" state="frozen"/>
      <selection pane="bottomLeft"/>
    </sheetView>
  </sheetViews>
  <sheetFormatPr defaultRowHeight="12.75"/>
  <cols>
    <col min="1" max="1" width="10.85546875" style="98" customWidth="1"/>
    <col min="2" max="2" width="15.5703125" style="100" customWidth="1"/>
    <col min="3" max="3" width="15.140625" style="100" customWidth="1"/>
    <col min="4" max="15" width="9.140625" style="98"/>
  </cols>
  <sheetData>
    <row r="1" spans="1:15" s="3" customFormat="1">
      <c r="A1" s="97" t="s">
        <v>160</v>
      </c>
      <c r="B1" s="99" t="s">
        <v>165</v>
      </c>
      <c r="C1" s="99" t="s">
        <v>166</v>
      </c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</row>
    <row r="2" spans="1:15">
      <c r="A2" s="98" t="s">
        <v>161</v>
      </c>
      <c r="B2" s="100">
        <v>-0.42299999999999999</v>
      </c>
      <c r="C2" s="100">
        <v>-0.42299999999999999</v>
      </c>
    </row>
    <row r="3" spans="1:15">
      <c r="A3" s="98" t="s">
        <v>162</v>
      </c>
      <c r="B3" s="100">
        <v>-0.41099999999999998</v>
      </c>
      <c r="C3" s="100">
        <v>-0.41099999999999998</v>
      </c>
    </row>
    <row r="4" spans="1:15">
      <c r="A4" s="98" t="s">
        <v>163</v>
      </c>
      <c r="B4" s="100">
        <v>-0.26700000000000002</v>
      </c>
      <c r="C4" s="100">
        <v>-0.26700000000000002</v>
      </c>
    </row>
    <row r="5" spans="1:15">
      <c r="A5" s="98" t="s">
        <v>164</v>
      </c>
      <c r="B5" s="100">
        <v>-0.42099999999999999</v>
      </c>
      <c r="C5" s="100">
        <v>-0.42099999999999999</v>
      </c>
    </row>
    <row r="6" spans="1:15">
      <c r="B6" s="100">
        <v>-0.14099999999999999</v>
      </c>
      <c r="C6" s="100">
        <v>-0.14099999999999999</v>
      </c>
    </row>
    <row r="7" spans="1:15">
      <c r="B7" s="100">
        <v>2.7269999999999999</v>
      </c>
      <c r="C7" s="100">
        <v>2.7269999999999999</v>
      </c>
    </row>
    <row r="8" spans="1:15">
      <c r="B8" s="100">
        <v>-0.47799999999999998</v>
      </c>
      <c r="C8" s="100">
        <v>-0.47799999999999998</v>
      </c>
    </row>
    <row r="9" spans="1:15">
      <c r="B9" s="100">
        <v>-0.42</v>
      </c>
      <c r="C9" s="100">
        <v>-0.42</v>
      </c>
    </row>
    <row r="10" spans="1:15">
      <c r="B10" s="100">
        <v>-0.36499999999999999</v>
      </c>
      <c r="C10" s="100">
        <v>-0.36499999999999999</v>
      </c>
    </row>
    <row r="11" spans="1:15">
      <c r="B11" s="100">
        <v>0.17399999999999999</v>
      </c>
      <c r="C11" s="100">
        <v>0.14000000000000001</v>
      </c>
    </row>
    <row r="12" spans="1:15">
      <c r="B12" s="100">
        <v>0.11799999999999999</v>
      </c>
      <c r="C12" s="100">
        <v>-9.7000000000000003E-2</v>
      </c>
    </row>
    <row r="13" spans="1:15">
      <c r="B13" s="100">
        <v>-7.4999999999999997E-2</v>
      </c>
      <c r="C13" s="100">
        <v>-0.32800000000000001</v>
      </c>
    </row>
    <row r="14" spans="1:15">
      <c r="B14" s="100">
        <v>-1.4E-2</v>
      </c>
      <c r="C14" s="100">
        <v>-0.316</v>
      </c>
    </row>
    <row r="15" spans="1:15">
      <c r="B15" s="100">
        <v>-7.6999999999999999E-2</v>
      </c>
      <c r="C15" s="100">
        <v>-0.03</v>
      </c>
    </row>
    <row r="16" spans="1:15">
      <c r="B16" s="100">
        <v>-0.06</v>
      </c>
      <c r="C16" s="100">
        <v>1.1919999999999999</v>
      </c>
    </row>
    <row r="17" spans="2:3">
      <c r="B17" s="100">
        <v>-0.11600000000000001</v>
      </c>
      <c r="C17" s="100">
        <v>0.67600000000000005</v>
      </c>
    </row>
    <row r="18" spans="2:3">
      <c r="B18" s="100">
        <v>-0.219</v>
      </c>
      <c r="C18" s="100">
        <v>-0.224</v>
      </c>
    </row>
    <row r="19" spans="2:3">
      <c r="B19" s="100">
        <v>-0.40899999999999997</v>
      </c>
      <c r="C19" s="100">
        <v>-0.68799999999999994</v>
      </c>
    </row>
    <row r="20" spans="2:3">
      <c r="B20" s="100">
        <v>0.57699999999999996</v>
      </c>
      <c r="C20" s="100">
        <v>-0.17100000000000001</v>
      </c>
    </row>
    <row r="21" spans="2:3">
      <c r="B21" s="100">
        <v>-0.14299999999999999</v>
      </c>
      <c r="C21" s="100">
        <v>-0.40699999999999997</v>
      </c>
    </row>
    <row r="22" spans="2:3">
      <c r="B22" s="100">
        <v>-0.34699999999999998</v>
      </c>
      <c r="C22" s="100">
        <v>-0.40400000000000003</v>
      </c>
    </row>
    <row r="23" spans="2:3">
      <c r="B23" s="100">
        <v>-0.26400000000000001</v>
      </c>
      <c r="C23" s="100">
        <v>-0.26400000000000001</v>
      </c>
    </row>
    <row r="24" spans="2:3">
      <c r="B24" s="100">
        <v>-0.30599999999999999</v>
      </c>
      <c r="C24" s="100">
        <v>-0.30599999999999999</v>
      </c>
    </row>
    <row r="25" spans="2:3">
      <c r="B25" s="100">
        <v>-4.4999999999999998E-2</v>
      </c>
      <c r="C25" s="100">
        <v>-4.4999999999999998E-2</v>
      </c>
    </row>
    <row r="26" spans="2:3">
      <c r="B26" s="100">
        <v>0.21099999999999999</v>
      </c>
      <c r="C26" s="100">
        <v>0.21099999999999999</v>
      </c>
    </row>
    <row r="27" spans="2:3">
      <c r="B27" s="100">
        <v>5.8999999999999997E-2</v>
      </c>
      <c r="C27" s="100">
        <v>5.8999999999999997E-2</v>
      </c>
    </row>
    <row r="28" spans="2:3">
      <c r="B28" s="100">
        <v>2.7E-2</v>
      </c>
      <c r="C28" s="100">
        <v>2.7E-2</v>
      </c>
    </row>
    <row r="29" spans="2:3">
      <c r="B29" s="100">
        <v>-2.5999999999999999E-2</v>
      </c>
      <c r="C29" s="100">
        <v>-2.5999999999999999E-2</v>
      </c>
    </row>
    <row r="30" spans="2:3">
      <c r="B30" s="100">
        <v>-0.155</v>
      </c>
      <c r="C30" s="100">
        <v>-0.155</v>
      </c>
    </row>
    <row r="31" spans="2:3">
      <c r="B31" s="100">
        <v>-6.7000000000000004E-2</v>
      </c>
      <c r="C31" s="100">
        <v>-6.7000000000000004E-2</v>
      </c>
    </row>
    <row r="32" spans="2:3">
      <c r="B32" s="100">
        <v>-4.9000000000000002E-2</v>
      </c>
      <c r="C32" s="100">
        <v>-4.9000000000000002E-2</v>
      </c>
    </row>
    <row r="33" spans="2:3">
      <c r="B33" s="100">
        <v>8.9999999999999993E-3</v>
      </c>
      <c r="C33" s="100">
        <v>8.9999999999999993E-3</v>
      </c>
    </row>
    <row r="34" spans="2:3">
      <c r="B34" s="100">
        <v>0.32100000000000001</v>
      </c>
      <c r="C34" s="100">
        <v>0.32100000000000001</v>
      </c>
    </row>
    <row r="35" spans="2:3">
      <c r="B35" s="100">
        <v>0.17599999999999999</v>
      </c>
      <c r="C35" s="100">
        <v>0.17599999999999999</v>
      </c>
    </row>
    <row r="36" spans="2:3">
      <c r="B36" s="100">
        <v>-0.23200000000000001</v>
      </c>
      <c r="C36" s="100">
        <v>-0.23200000000000001</v>
      </c>
    </row>
    <row r="37" spans="2:3">
      <c r="B37" s="100">
        <v>-0.21299999999999999</v>
      </c>
      <c r="C37" s="100">
        <v>-0.21299999999999999</v>
      </c>
    </row>
    <row r="38" spans="2:3">
      <c r="B38" s="100">
        <v>-0.26200000000000001</v>
      </c>
      <c r="C38" s="100">
        <v>-0.26200000000000001</v>
      </c>
    </row>
    <row r="39" spans="2:3">
      <c r="B39" s="100">
        <v>-0.2</v>
      </c>
      <c r="C39" s="100">
        <v>-0.2</v>
      </c>
    </row>
    <row r="40" spans="2:3">
      <c r="B40" s="100">
        <v>0.14199999999999999</v>
      </c>
      <c r="C40" s="100">
        <v>0.14199999999999999</v>
      </c>
    </row>
    <row r="41" spans="2:3">
      <c r="B41" s="100">
        <v>-2.5000000000000001E-2</v>
      </c>
      <c r="C41" s="100">
        <v>-2.5000000000000001E-2</v>
      </c>
    </row>
    <row r="42" spans="2:3">
      <c r="B42" s="100">
        <v>0.18</v>
      </c>
      <c r="C42" s="100">
        <v>0.18</v>
      </c>
    </row>
    <row r="43" spans="2:3">
      <c r="B43" s="100">
        <v>0.14799999999999999</v>
      </c>
      <c r="C43" s="100">
        <v>0.14799999999999999</v>
      </c>
    </row>
    <row r="44" spans="2:3">
      <c r="B44" s="100">
        <v>-3.0000000000000001E-3</v>
      </c>
      <c r="C44" s="100">
        <v>-3.0000000000000001E-3</v>
      </c>
    </row>
  </sheetData>
  <sheetProtection sheet="1" objects="1" scenario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C52"/>
  <sheetViews>
    <sheetView workbookViewId="0"/>
  </sheetViews>
  <sheetFormatPr defaultRowHeight="12.75"/>
  <cols>
    <col min="1" max="1" width="4.28515625" style="98" customWidth="1"/>
    <col min="2" max="2" width="110.5703125" style="98" customWidth="1"/>
    <col min="3" max="3" width="9.140625" style="98"/>
  </cols>
  <sheetData>
    <row r="1" spans="2:2" ht="30">
      <c r="B1" s="101" t="s">
        <v>167</v>
      </c>
    </row>
    <row r="52" spans="2:2" ht="30">
      <c r="B52" s="101" t="s">
        <v>168</v>
      </c>
    </row>
  </sheetData>
  <sheetProtection sheet="1" objects="1" scenarios="1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Original Data</vt:lpstr>
      <vt:lpstr>Documentation</vt:lpstr>
      <vt:lpstr>Charts</vt:lpstr>
      <vt:lpstr>Data</vt:lpstr>
      <vt:lpstr>Statistics</vt:lpstr>
      <vt:lpstr>Input_File</vt:lpstr>
      <vt:lpstr>Periodograms</vt:lpstr>
      <vt:lpstr>Cell_172C</vt:lpstr>
      <vt:lpstr>Peak_172C</vt:lpstr>
      <vt:lpstr>Rice</vt:lpstr>
      <vt:lpstr>YearC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</dc:creator>
  <cp:lastModifiedBy>Steve Puetz</cp:lastModifiedBy>
  <dcterms:created xsi:type="dcterms:W3CDTF">2009-04-01T23:11:30Z</dcterms:created>
  <dcterms:modified xsi:type="dcterms:W3CDTF">2010-10-04T06:40:51Z</dcterms:modified>
</cp:coreProperties>
</file>